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Nextcloud\Frederic\Programmierung\Projekte\Boosterr\"/>
    </mc:Choice>
  </mc:AlternateContent>
  <xr:revisionPtr revIDLastSave="0" documentId="13_ncr:1_{5178E38F-D27B-41E5-B071-991A7F8AF3EC}" xr6:coauthVersionLast="47" xr6:coauthVersionMax="47" xr10:uidLastSave="{00000000-0000-0000-0000-000000000000}"/>
  <bookViews>
    <workbookView xWindow="-28920" yWindow="2295" windowWidth="29040" windowHeight="17520" activeTab="1" xr2:uid="{00000000-000D-0000-FFFF-FFFF00000000}"/>
  </bookViews>
  <sheets>
    <sheet name="Term" sheetId="1" r:id="rId1"/>
    <sheet name="Category" sheetId="2" r:id="rId2"/>
    <sheet name="Media Manager" sheetId="4" r:id="rId3"/>
    <sheet name="Media Manger (unused)" sheetId="9" r:id="rId4"/>
    <sheet name="Fact" sheetId="5" r:id="rId5"/>
    <sheet name="Media Manager Website" sheetId="6" r:id="rId6"/>
    <sheet name="Media Manager Website (unused)" sheetId="10" r:id="rId7"/>
    <sheet name="Status" sheetId="7" r:id="rId8"/>
  </sheets>
  <definedNames>
    <definedName name="_xlnm._FilterDatabase" localSheetId="2" hidden="1">'Media Manager'!$A$1:$A$3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20" i="1" l="1"/>
  <c r="K522" i="1"/>
  <c r="K521" i="1"/>
  <c r="K519" i="1"/>
  <c r="K518" i="1"/>
  <c r="K517" i="1"/>
  <c r="K516" i="1"/>
  <c r="K515" i="1"/>
  <c r="K514" i="1"/>
  <c r="K513" i="1"/>
  <c r="K512" i="1"/>
  <c r="K511" i="1"/>
  <c r="K510" i="1"/>
  <c r="K509" i="1"/>
  <c r="K508" i="1"/>
  <c r="K507" i="1"/>
  <c r="K506" i="1"/>
  <c r="K505" i="1"/>
  <c r="K504" i="1"/>
  <c r="K503" i="1"/>
  <c r="B2" i="1"/>
  <c r="C2" i="1"/>
  <c r="B4" i="1"/>
  <c r="C4" i="1"/>
  <c r="B16" i="1"/>
  <c r="C16" i="1"/>
  <c r="B18" i="1"/>
  <c r="C18" i="1"/>
  <c r="B19" i="1"/>
  <c r="C19" i="1"/>
  <c r="B20" i="1"/>
  <c r="C20" i="1"/>
  <c r="B21" i="1"/>
  <c r="C21" i="1"/>
  <c r="B22" i="1"/>
  <c r="C22" i="1"/>
  <c r="B23" i="1"/>
  <c r="C23" i="1"/>
  <c r="B24" i="1"/>
  <c r="C24" i="1"/>
  <c r="B25" i="1"/>
  <c r="C25" i="1"/>
  <c r="B26" i="1"/>
  <c r="C26" i="1"/>
  <c r="B27" i="1"/>
  <c r="C27" i="1"/>
  <c r="B28" i="1"/>
  <c r="C28" i="1"/>
  <c r="B29" i="1"/>
  <c r="C29" i="1"/>
  <c r="B30" i="1"/>
  <c r="C30" i="1"/>
  <c r="B31" i="1"/>
  <c r="C31" i="1"/>
  <c r="B32" i="1"/>
  <c r="C32" i="1"/>
  <c r="B33" i="1"/>
  <c r="C33" i="1"/>
  <c r="B41" i="1"/>
  <c r="C41" i="1"/>
  <c r="B43" i="1"/>
  <c r="C43" i="1"/>
  <c r="B45" i="1"/>
  <c r="C45" i="1"/>
  <c r="B46" i="1"/>
  <c r="C46" i="1"/>
  <c r="B47" i="1"/>
  <c r="C47" i="1"/>
  <c r="B48" i="1"/>
  <c r="C48" i="1"/>
  <c r="B49" i="1"/>
  <c r="C49" i="1"/>
  <c r="B50" i="1"/>
  <c r="C50" i="1"/>
  <c r="B51" i="1"/>
  <c r="C51" i="1"/>
  <c r="B52" i="1"/>
  <c r="C52" i="1"/>
  <c r="B53" i="1"/>
  <c r="C53" i="1"/>
  <c r="B54" i="1"/>
  <c r="C54" i="1"/>
  <c r="B55" i="1"/>
  <c r="C55" i="1"/>
  <c r="B56" i="1"/>
  <c r="C56" i="1"/>
  <c r="B57" i="1"/>
  <c r="C57" i="1"/>
  <c r="B58" i="1"/>
  <c r="C58" i="1"/>
  <c r="B59" i="1"/>
  <c r="C59" i="1"/>
  <c r="B67" i="1"/>
  <c r="C180" i="1"/>
  <c r="C188" i="1"/>
  <c r="B346" i="1"/>
  <c r="C346" i="1"/>
  <c r="B357" i="1"/>
  <c r="C357" i="1"/>
  <c r="B414" i="1"/>
  <c r="C414" i="1"/>
  <c r="B415" i="1"/>
  <c r="C415" i="1"/>
  <c r="B416" i="1"/>
  <c r="C416" i="1"/>
  <c r="B418" i="1"/>
  <c r="C418" i="1"/>
  <c r="B423" i="1"/>
  <c r="C423" i="1"/>
  <c r="B424" i="1"/>
  <c r="C424" i="1"/>
  <c r="B427" i="1"/>
  <c r="C427" i="1"/>
  <c r="B430" i="1"/>
  <c r="C430" i="1"/>
  <c r="B431" i="1"/>
  <c r="C431" i="1"/>
  <c r="B432" i="1"/>
  <c r="C432" i="1"/>
  <c r="B435" i="1"/>
  <c r="C435" i="1"/>
  <c r="B437" i="1"/>
  <c r="C437" i="1"/>
  <c r="B440" i="1"/>
  <c r="C440" i="1"/>
  <c r="B444" i="1"/>
  <c r="C444" i="1"/>
  <c r="B451" i="1"/>
  <c r="C451" i="1"/>
  <c r="B452" i="1"/>
  <c r="C452" i="1"/>
  <c r="B455" i="1"/>
  <c r="C455" i="1"/>
  <c r="B456" i="1"/>
  <c r="C456" i="1"/>
  <c r="B459" i="1"/>
  <c r="C459" i="1"/>
  <c r="B483" i="1"/>
  <c r="C483" i="1"/>
  <c r="B484" i="1"/>
  <c r="C484" i="1"/>
  <c r="B485" i="1"/>
  <c r="C485" i="1"/>
  <c r="B486" i="1"/>
  <c r="C486" i="1"/>
  <c r="B490" i="1"/>
  <c r="C490" i="1"/>
  <c r="B494" i="1"/>
  <c r="C494" i="1"/>
  <c r="B499" i="1"/>
  <c r="C499" i="1"/>
  <c r="B502" i="1"/>
  <c r="C502" i="1"/>
  <c r="B560" i="1"/>
  <c r="C560" i="1"/>
  <c r="B561" i="1"/>
  <c r="C561" i="1"/>
  <c r="B562" i="1"/>
  <c r="C562" i="1"/>
  <c r="B563" i="1"/>
  <c r="C563" i="1"/>
  <c r="B564" i="1"/>
  <c r="C564" i="1"/>
  <c r="B565" i="1"/>
  <c r="C565" i="1"/>
  <c r="B567" i="1"/>
  <c r="C567" i="1"/>
  <c r="B568" i="1"/>
  <c r="C568" i="1"/>
  <c r="B569" i="1"/>
  <c r="C569" i="1"/>
  <c r="B570" i="1"/>
  <c r="C570" i="1"/>
  <c r="B571" i="1"/>
  <c r="C571" i="1"/>
  <c r="B572" i="1"/>
  <c r="C572" i="1"/>
  <c r="B573" i="1"/>
  <c r="C573" i="1"/>
  <c r="B574" i="1"/>
  <c r="C574" i="1"/>
  <c r="B575" i="1"/>
  <c r="C575" i="1"/>
  <c r="B576" i="1"/>
  <c r="C576" i="1"/>
  <c r="B715" i="1"/>
  <c r="C715" i="1"/>
  <c r="B837" i="1"/>
  <c r="C837" i="1"/>
  <c r="B840" i="1"/>
  <c r="C840" i="1"/>
  <c r="B841" i="1"/>
  <c r="C841" i="1"/>
  <c r="B845" i="1"/>
  <c r="C845" i="1"/>
  <c r="B848" i="1"/>
  <c r="C848" i="1"/>
  <c r="B849" i="1"/>
  <c r="C849" i="1"/>
  <c r="B855" i="1"/>
  <c r="C855" i="1"/>
  <c r="B856" i="1"/>
  <c r="C856" i="1"/>
  <c r="B857" i="1"/>
  <c r="C857" i="1"/>
  <c r="B858" i="1"/>
  <c r="C858" i="1"/>
  <c r="B859" i="1"/>
  <c r="C859" i="1"/>
  <c r="B861" i="1"/>
  <c r="C861" i="1"/>
  <c r="B862" i="1"/>
  <c r="C862" i="1"/>
  <c r="B868" i="1"/>
  <c r="C868" i="1"/>
  <c r="B869" i="1"/>
  <c r="C869" i="1"/>
  <c r="B870" i="1"/>
  <c r="C870" i="1"/>
  <c r="B878" i="1"/>
  <c r="C878" i="1"/>
  <c r="B879" i="1"/>
  <c r="C879" i="1"/>
  <c r="B880" i="1"/>
  <c r="C880" i="1"/>
  <c r="B881" i="1"/>
  <c r="C881" i="1"/>
  <c r="B882" i="1"/>
  <c r="C882" i="1"/>
  <c r="B887" i="1"/>
  <c r="C887" i="1"/>
  <c r="B888" i="1"/>
  <c r="C888" i="1"/>
  <c r="B889" i="1"/>
  <c r="C889" i="1"/>
  <c r="B890" i="1"/>
  <c r="C890" i="1"/>
  <c r="B891" i="1"/>
  <c r="C891" i="1"/>
  <c r="B892" i="1"/>
  <c r="C892" i="1"/>
  <c r="B893" i="1"/>
  <c r="C893" i="1"/>
  <c r="J2" i="1"/>
  <c r="J3" i="1"/>
  <c r="K3" i="1"/>
  <c r="B3" i="1" s="1"/>
  <c r="J4" i="1"/>
  <c r="J5" i="1"/>
  <c r="K5" i="1"/>
  <c r="B5" i="1" s="1"/>
  <c r="J6" i="1"/>
  <c r="K6" i="1"/>
  <c r="J7" i="1"/>
  <c r="K7" i="1"/>
  <c r="J8" i="1"/>
  <c r="K8" i="1"/>
  <c r="B8" i="1" s="1"/>
  <c r="J9" i="1"/>
  <c r="K9" i="1"/>
  <c r="B9" i="1" s="1"/>
  <c r="J10" i="1"/>
  <c r="K10" i="1"/>
  <c r="B10" i="1" s="1"/>
  <c r="J11" i="1"/>
  <c r="K11" i="1"/>
  <c r="B11" i="1" s="1"/>
  <c r="J12" i="1"/>
  <c r="K12" i="1"/>
  <c r="B12" i="1" s="1"/>
  <c r="J13" i="1"/>
  <c r="K13" i="1"/>
  <c r="J14" i="1"/>
  <c r="K14" i="1"/>
  <c r="B14" i="1" s="1"/>
  <c r="J15" i="1"/>
  <c r="K15" i="1"/>
  <c r="B15" i="1" s="1"/>
  <c r="J16" i="1"/>
  <c r="J17" i="1"/>
  <c r="K17" i="1"/>
  <c r="J18" i="1"/>
  <c r="J19" i="1"/>
  <c r="J20" i="1"/>
  <c r="J21" i="1"/>
  <c r="J22" i="1"/>
  <c r="J23" i="1"/>
  <c r="J24" i="1"/>
  <c r="J25" i="1"/>
  <c r="J26" i="1"/>
  <c r="J27" i="1"/>
  <c r="J28" i="1"/>
  <c r="J29" i="1"/>
  <c r="J30" i="1"/>
  <c r="J31" i="1"/>
  <c r="J32" i="1"/>
  <c r="J33" i="1"/>
  <c r="J34" i="1"/>
  <c r="K34" i="1"/>
  <c r="J35" i="1"/>
  <c r="K35" i="1"/>
  <c r="B35" i="1" s="1"/>
  <c r="J36" i="1"/>
  <c r="K36" i="1"/>
  <c r="J37" i="1"/>
  <c r="K37" i="1"/>
  <c r="J38" i="1"/>
  <c r="K38" i="1"/>
  <c r="B38" i="1" s="1"/>
  <c r="J39" i="1"/>
  <c r="K39" i="1"/>
  <c r="B39" i="1" s="1"/>
  <c r="J40" i="1"/>
  <c r="K40" i="1"/>
  <c r="B40" i="1" s="1"/>
  <c r="J41" i="1"/>
  <c r="J42" i="1"/>
  <c r="K42" i="1"/>
  <c r="J43" i="1"/>
  <c r="J44" i="1"/>
  <c r="K44" i="1"/>
  <c r="J45" i="1"/>
  <c r="J46" i="1"/>
  <c r="J47" i="1"/>
  <c r="J48" i="1"/>
  <c r="J49" i="1"/>
  <c r="J50" i="1"/>
  <c r="J51" i="1"/>
  <c r="J52" i="1"/>
  <c r="J53" i="1"/>
  <c r="J54" i="1"/>
  <c r="J55" i="1"/>
  <c r="J56" i="1"/>
  <c r="J57" i="1"/>
  <c r="J58" i="1"/>
  <c r="J59" i="1"/>
  <c r="J60" i="1"/>
  <c r="K60" i="1"/>
  <c r="B60" i="1" s="1"/>
  <c r="J61" i="1"/>
  <c r="K61" i="1"/>
  <c r="B61" i="1" s="1"/>
  <c r="J62" i="1"/>
  <c r="K62" i="1"/>
  <c r="B62" i="1" s="1"/>
  <c r="J63" i="1"/>
  <c r="K63" i="1"/>
  <c r="J64" i="1"/>
  <c r="K64" i="1"/>
  <c r="J65" i="1"/>
  <c r="K65" i="1"/>
  <c r="B65" i="1" s="1"/>
  <c r="J66" i="1"/>
  <c r="K66" i="1"/>
  <c r="J67" i="1"/>
  <c r="K67" i="1"/>
  <c r="C67" i="1" s="1"/>
  <c r="J68" i="1"/>
  <c r="K68" i="1"/>
  <c r="B68" i="1" s="1"/>
  <c r="J69" i="1"/>
  <c r="K69" i="1"/>
  <c r="B69" i="1" s="1"/>
  <c r="J70" i="1"/>
  <c r="K70" i="1"/>
  <c r="C70" i="1" s="1"/>
  <c r="J71" i="1"/>
  <c r="K71" i="1"/>
  <c r="B71" i="1" s="1"/>
  <c r="J72" i="1"/>
  <c r="K72" i="1"/>
  <c r="B72" i="1" s="1"/>
  <c r="J73" i="1"/>
  <c r="K73" i="1"/>
  <c r="J74" i="1"/>
  <c r="K74" i="1"/>
  <c r="J75" i="1"/>
  <c r="K75" i="1"/>
  <c r="B75" i="1" s="1"/>
  <c r="J76" i="1"/>
  <c r="K76" i="1"/>
  <c r="J77" i="1"/>
  <c r="K77" i="1"/>
  <c r="C77" i="1" s="1"/>
  <c r="J78" i="1"/>
  <c r="K78" i="1"/>
  <c r="B78" i="1" s="1"/>
  <c r="J79" i="1"/>
  <c r="K79" i="1"/>
  <c r="B79" i="1" s="1"/>
  <c r="J80" i="1"/>
  <c r="K80" i="1"/>
  <c r="B80" i="1" s="1"/>
  <c r="J81" i="1"/>
  <c r="K81" i="1"/>
  <c r="B81" i="1" s="1"/>
  <c r="J82" i="1"/>
  <c r="K82" i="1"/>
  <c r="B82" i="1" s="1"/>
  <c r="J83" i="1"/>
  <c r="K83" i="1"/>
  <c r="J84" i="1"/>
  <c r="K84" i="1"/>
  <c r="J85" i="1"/>
  <c r="K85" i="1"/>
  <c r="B85" i="1" s="1"/>
  <c r="J86" i="1"/>
  <c r="K86" i="1"/>
  <c r="J87" i="1"/>
  <c r="K87" i="1"/>
  <c r="C87" i="1" s="1"/>
  <c r="J88" i="1"/>
  <c r="K88" i="1"/>
  <c r="B88" i="1" s="1"/>
  <c r="J89" i="1"/>
  <c r="K89" i="1"/>
  <c r="B89" i="1" s="1"/>
  <c r="J90" i="1"/>
  <c r="K90" i="1"/>
  <c r="B90" i="1" s="1"/>
  <c r="J91" i="1"/>
  <c r="K91" i="1"/>
  <c r="B91" i="1" s="1"/>
  <c r="J92" i="1"/>
  <c r="K92" i="1"/>
  <c r="B92" i="1" s="1"/>
  <c r="J93" i="1"/>
  <c r="K93" i="1"/>
  <c r="J94" i="1"/>
  <c r="K94" i="1"/>
  <c r="J95" i="1"/>
  <c r="K95" i="1"/>
  <c r="B95" i="1" s="1"/>
  <c r="J96" i="1"/>
  <c r="K96" i="1"/>
  <c r="J97" i="1"/>
  <c r="K97" i="1"/>
  <c r="C97" i="1" s="1"/>
  <c r="J98" i="1"/>
  <c r="K98" i="1"/>
  <c r="B98" i="1" s="1"/>
  <c r="J99" i="1"/>
  <c r="K99" i="1"/>
  <c r="B99" i="1" s="1"/>
  <c r="J100" i="1"/>
  <c r="K100" i="1"/>
  <c r="B100" i="1" s="1"/>
  <c r="J101" i="1"/>
  <c r="K101" i="1"/>
  <c r="B101" i="1" s="1"/>
  <c r="J102" i="1"/>
  <c r="K102" i="1"/>
  <c r="B102" i="1" s="1"/>
  <c r="J103" i="1"/>
  <c r="K103" i="1"/>
  <c r="J104" i="1"/>
  <c r="K104" i="1"/>
  <c r="J105" i="1"/>
  <c r="K105" i="1"/>
  <c r="B105" i="1" s="1"/>
  <c r="J106" i="1"/>
  <c r="K106" i="1"/>
  <c r="J107" i="1"/>
  <c r="K107" i="1"/>
  <c r="C107" i="1" s="1"/>
  <c r="J108" i="1"/>
  <c r="K108" i="1"/>
  <c r="B108" i="1" s="1"/>
  <c r="J109" i="1"/>
  <c r="K109" i="1"/>
  <c r="B109" i="1" s="1"/>
  <c r="J110" i="1"/>
  <c r="K110" i="1"/>
  <c r="B110" i="1" s="1"/>
  <c r="J111" i="1"/>
  <c r="K111" i="1"/>
  <c r="B111" i="1" s="1"/>
  <c r="J112" i="1"/>
  <c r="K112" i="1"/>
  <c r="B112" i="1" s="1"/>
  <c r="J113" i="1"/>
  <c r="K113" i="1"/>
  <c r="J114" i="1"/>
  <c r="K114" i="1"/>
  <c r="J115" i="1"/>
  <c r="K115" i="1"/>
  <c r="B115" i="1" s="1"/>
  <c r="J116" i="1"/>
  <c r="K116" i="1"/>
  <c r="J117" i="1"/>
  <c r="K117" i="1"/>
  <c r="C117" i="1" s="1"/>
  <c r="J118" i="1"/>
  <c r="K118" i="1"/>
  <c r="B118" i="1" s="1"/>
  <c r="J119" i="1"/>
  <c r="K119" i="1"/>
  <c r="B119" i="1" s="1"/>
  <c r="J120" i="1"/>
  <c r="K120" i="1"/>
  <c r="B120" i="1" s="1"/>
  <c r="J121" i="1"/>
  <c r="K121" i="1"/>
  <c r="B121" i="1" s="1"/>
  <c r="J122" i="1"/>
  <c r="K122" i="1"/>
  <c r="B122" i="1" s="1"/>
  <c r="J123" i="1"/>
  <c r="K123" i="1"/>
  <c r="J124" i="1"/>
  <c r="K124" i="1"/>
  <c r="J125" i="1"/>
  <c r="K125" i="1"/>
  <c r="B125" i="1" s="1"/>
  <c r="J126" i="1"/>
  <c r="K126" i="1"/>
  <c r="J127" i="1"/>
  <c r="K127" i="1"/>
  <c r="C127" i="1" s="1"/>
  <c r="J128" i="1"/>
  <c r="K128" i="1"/>
  <c r="B128" i="1" s="1"/>
  <c r="J129" i="1"/>
  <c r="K129" i="1"/>
  <c r="B129" i="1" s="1"/>
  <c r="J130" i="1"/>
  <c r="K130" i="1"/>
  <c r="B130" i="1" s="1"/>
  <c r="J131" i="1"/>
  <c r="K131" i="1"/>
  <c r="B131" i="1" s="1"/>
  <c r="J132" i="1"/>
  <c r="K132" i="1"/>
  <c r="B132" i="1" s="1"/>
  <c r="J133" i="1"/>
  <c r="K133" i="1"/>
  <c r="J134" i="1"/>
  <c r="K134" i="1"/>
  <c r="J135" i="1"/>
  <c r="K135" i="1"/>
  <c r="B135" i="1" s="1"/>
  <c r="J136" i="1"/>
  <c r="K136" i="1"/>
  <c r="J137" i="1"/>
  <c r="K137" i="1"/>
  <c r="C137" i="1" s="1"/>
  <c r="J138" i="1"/>
  <c r="K138" i="1"/>
  <c r="B138" i="1" s="1"/>
  <c r="J139" i="1"/>
  <c r="K139" i="1"/>
  <c r="B139" i="1" s="1"/>
  <c r="J140" i="1"/>
  <c r="K140" i="1"/>
  <c r="C140" i="1" s="1"/>
  <c r="J141" i="1"/>
  <c r="K141" i="1"/>
  <c r="B141" i="1" s="1"/>
  <c r="J142" i="1"/>
  <c r="K142" i="1"/>
  <c r="B142" i="1" s="1"/>
  <c r="J143" i="1"/>
  <c r="K143" i="1"/>
  <c r="J144" i="1"/>
  <c r="K144" i="1"/>
  <c r="J145" i="1"/>
  <c r="K145" i="1"/>
  <c r="B145" i="1" s="1"/>
  <c r="J146" i="1"/>
  <c r="K146" i="1"/>
  <c r="J147" i="1"/>
  <c r="K147" i="1"/>
  <c r="C147" i="1" s="1"/>
  <c r="J148" i="1"/>
  <c r="K148" i="1"/>
  <c r="B148" i="1" s="1"/>
  <c r="J149" i="1"/>
  <c r="K149" i="1"/>
  <c r="B149" i="1" s="1"/>
  <c r="J150" i="1"/>
  <c r="K150" i="1"/>
  <c r="B150" i="1" s="1"/>
  <c r="J151" i="1"/>
  <c r="K151" i="1"/>
  <c r="B151" i="1" s="1"/>
  <c r="J152" i="1"/>
  <c r="K152" i="1"/>
  <c r="B152" i="1" s="1"/>
  <c r="J153" i="1"/>
  <c r="K153" i="1"/>
  <c r="J154" i="1"/>
  <c r="K154" i="1"/>
  <c r="J155" i="1"/>
  <c r="K155" i="1"/>
  <c r="B155" i="1" s="1"/>
  <c r="J156" i="1"/>
  <c r="K156" i="1"/>
  <c r="J157" i="1"/>
  <c r="K157" i="1"/>
  <c r="C157" i="1" s="1"/>
  <c r="J158" i="1"/>
  <c r="K158" i="1"/>
  <c r="B158" i="1" s="1"/>
  <c r="J159" i="1"/>
  <c r="K159" i="1"/>
  <c r="B159" i="1" s="1"/>
  <c r="J160" i="1"/>
  <c r="K160" i="1"/>
  <c r="B160" i="1" s="1"/>
  <c r="J161" i="1"/>
  <c r="K161" i="1"/>
  <c r="B161" i="1" s="1"/>
  <c r="J162" i="1"/>
  <c r="K162" i="1"/>
  <c r="B162" i="1" s="1"/>
  <c r="J163" i="1"/>
  <c r="K163" i="1"/>
  <c r="J164" i="1"/>
  <c r="K164" i="1"/>
  <c r="J165" i="1"/>
  <c r="K165" i="1"/>
  <c r="B165" i="1" s="1"/>
  <c r="J166" i="1"/>
  <c r="K166" i="1"/>
  <c r="J167" i="1"/>
  <c r="K167" i="1"/>
  <c r="C167" i="1" s="1"/>
  <c r="J168" i="1"/>
  <c r="K168" i="1"/>
  <c r="B168" i="1" s="1"/>
  <c r="J169" i="1"/>
  <c r="K169" i="1"/>
  <c r="B169" i="1" s="1"/>
  <c r="J170" i="1"/>
  <c r="K170" i="1"/>
  <c r="B170" i="1" s="1"/>
  <c r="J171" i="1"/>
  <c r="K171" i="1"/>
  <c r="B171" i="1" s="1"/>
  <c r="J172" i="1"/>
  <c r="K172" i="1"/>
  <c r="B172" i="1" s="1"/>
  <c r="J173" i="1"/>
  <c r="K173" i="1"/>
  <c r="J174" i="1"/>
  <c r="K174" i="1"/>
  <c r="J175" i="1"/>
  <c r="K175" i="1"/>
  <c r="B175" i="1" s="1"/>
  <c r="J176" i="1"/>
  <c r="K176" i="1"/>
  <c r="J177" i="1"/>
  <c r="K177" i="1"/>
  <c r="C177" i="1" s="1"/>
  <c r="J178" i="1"/>
  <c r="K178" i="1"/>
  <c r="B178" i="1" s="1"/>
  <c r="J179" i="1"/>
  <c r="K179" i="1"/>
  <c r="B179" i="1" s="1"/>
  <c r="J180" i="1"/>
  <c r="K180" i="1"/>
  <c r="B180" i="1" s="1"/>
  <c r="J181" i="1"/>
  <c r="K181" i="1"/>
  <c r="B181" i="1" s="1"/>
  <c r="J182" i="1"/>
  <c r="K182" i="1"/>
  <c r="B182" i="1" s="1"/>
  <c r="J183" i="1"/>
  <c r="K183" i="1"/>
  <c r="J184" i="1"/>
  <c r="K184" i="1"/>
  <c r="J185" i="1"/>
  <c r="K185" i="1"/>
  <c r="B185" i="1" s="1"/>
  <c r="J186" i="1"/>
  <c r="K186" i="1"/>
  <c r="J187" i="1"/>
  <c r="K187" i="1"/>
  <c r="C187" i="1" s="1"/>
  <c r="J188" i="1"/>
  <c r="K188" i="1"/>
  <c r="B188" i="1" s="1"/>
  <c r="J189" i="1"/>
  <c r="K189" i="1"/>
  <c r="B189" i="1" s="1"/>
  <c r="J190" i="1"/>
  <c r="K190" i="1"/>
  <c r="B190" i="1" s="1"/>
  <c r="J191" i="1"/>
  <c r="K191" i="1"/>
  <c r="B191" i="1" s="1"/>
  <c r="J192" i="1"/>
  <c r="K192" i="1"/>
  <c r="B192" i="1" s="1"/>
  <c r="J193" i="1"/>
  <c r="K193" i="1"/>
  <c r="J194" i="1"/>
  <c r="K194" i="1"/>
  <c r="J195" i="1"/>
  <c r="K195" i="1"/>
  <c r="B195" i="1" s="1"/>
  <c r="J196" i="1"/>
  <c r="K196" i="1"/>
  <c r="J197" i="1"/>
  <c r="K197" i="1"/>
  <c r="C197" i="1" s="1"/>
  <c r="J198" i="1"/>
  <c r="K198" i="1"/>
  <c r="B198" i="1" s="1"/>
  <c r="J199" i="1"/>
  <c r="K199" i="1"/>
  <c r="B199" i="1" s="1"/>
  <c r="J200" i="1"/>
  <c r="K200" i="1"/>
  <c r="C200" i="1" s="1"/>
  <c r="J201" i="1"/>
  <c r="K201" i="1"/>
  <c r="B201" i="1" s="1"/>
  <c r="J202" i="1"/>
  <c r="K202" i="1"/>
  <c r="B202" i="1" s="1"/>
  <c r="J203" i="1"/>
  <c r="K203" i="1"/>
  <c r="J204" i="1"/>
  <c r="K204" i="1"/>
  <c r="J205" i="1"/>
  <c r="K205" i="1"/>
  <c r="B205" i="1" s="1"/>
  <c r="J206" i="1"/>
  <c r="K206" i="1"/>
  <c r="J207" i="1"/>
  <c r="K207" i="1"/>
  <c r="C207" i="1" s="1"/>
  <c r="J208" i="1"/>
  <c r="K208" i="1"/>
  <c r="B208" i="1" s="1"/>
  <c r="J209" i="1"/>
  <c r="K209" i="1"/>
  <c r="B209" i="1" s="1"/>
  <c r="J210" i="1"/>
  <c r="K210" i="1"/>
  <c r="B210" i="1" s="1"/>
  <c r="J211" i="1"/>
  <c r="K211" i="1"/>
  <c r="B211" i="1" s="1"/>
  <c r="J212" i="1"/>
  <c r="K212" i="1"/>
  <c r="B212" i="1" s="1"/>
  <c r="J213" i="1"/>
  <c r="K213" i="1"/>
  <c r="J214" i="1"/>
  <c r="K214" i="1"/>
  <c r="J215" i="1"/>
  <c r="K215" i="1"/>
  <c r="B215" i="1" s="1"/>
  <c r="J216" i="1"/>
  <c r="K216" i="1"/>
  <c r="J217" i="1"/>
  <c r="K217" i="1"/>
  <c r="C217" i="1" s="1"/>
  <c r="J218" i="1"/>
  <c r="K218" i="1"/>
  <c r="B218" i="1" s="1"/>
  <c r="J219" i="1"/>
  <c r="K219" i="1"/>
  <c r="C219" i="1" s="1"/>
  <c r="J220" i="1"/>
  <c r="K220" i="1"/>
  <c r="B220" i="1" s="1"/>
  <c r="J221" i="1"/>
  <c r="K221" i="1"/>
  <c r="B221" i="1" s="1"/>
  <c r="J222" i="1"/>
  <c r="K222" i="1"/>
  <c r="B222" i="1" s="1"/>
  <c r="J223" i="1"/>
  <c r="K223" i="1"/>
  <c r="J224" i="1"/>
  <c r="K224" i="1"/>
  <c r="J225" i="1"/>
  <c r="K225" i="1"/>
  <c r="B225" i="1" s="1"/>
  <c r="J226" i="1"/>
  <c r="K226" i="1"/>
  <c r="J227" i="1"/>
  <c r="K227" i="1"/>
  <c r="C227" i="1" s="1"/>
  <c r="J228" i="1"/>
  <c r="K228" i="1"/>
  <c r="B228" i="1" s="1"/>
  <c r="J229" i="1"/>
  <c r="K229" i="1"/>
  <c r="B229" i="1" s="1"/>
  <c r="J230" i="1"/>
  <c r="K230" i="1"/>
  <c r="B230" i="1" s="1"/>
  <c r="J231" i="1"/>
  <c r="K231" i="1"/>
  <c r="C231" i="1" s="1"/>
  <c r="J232" i="1"/>
  <c r="K232" i="1"/>
  <c r="B232" i="1" s="1"/>
  <c r="J233" i="1"/>
  <c r="K233" i="1"/>
  <c r="J234" i="1"/>
  <c r="K234" i="1"/>
  <c r="J235" i="1"/>
  <c r="K235" i="1"/>
  <c r="B235" i="1" s="1"/>
  <c r="J236" i="1"/>
  <c r="K236" i="1"/>
  <c r="J237" i="1"/>
  <c r="K237" i="1"/>
  <c r="C237" i="1" s="1"/>
  <c r="J238" i="1"/>
  <c r="K238" i="1"/>
  <c r="B238" i="1" s="1"/>
  <c r="J239" i="1"/>
  <c r="K239" i="1"/>
  <c r="B239" i="1" s="1"/>
  <c r="J240" i="1"/>
  <c r="K240" i="1"/>
  <c r="B240" i="1" s="1"/>
  <c r="J241" i="1"/>
  <c r="K241" i="1"/>
  <c r="B241" i="1" s="1"/>
  <c r="J242" i="1"/>
  <c r="K242" i="1"/>
  <c r="B242" i="1" s="1"/>
  <c r="J243" i="1"/>
  <c r="K243" i="1"/>
  <c r="J244" i="1"/>
  <c r="K244" i="1"/>
  <c r="J245" i="1"/>
  <c r="K245" i="1"/>
  <c r="B245" i="1" s="1"/>
  <c r="J246" i="1"/>
  <c r="K246" i="1"/>
  <c r="J247" i="1"/>
  <c r="K247" i="1"/>
  <c r="C247" i="1" s="1"/>
  <c r="J248" i="1"/>
  <c r="K248" i="1"/>
  <c r="B248" i="1" s="1"/>
  <c r="J249" i="1"/>
  <c r="K249" i="1"/>
  <c r="C249" i="1" s="1"/>
  <c r="J250" i="1"/>
  <c r="K250" i="1"/>
  <c r="B250" i="1" s="1"/>
  <c r="J251" i="1"/>
  <c r="K251" i="1"/>
  <c r="B251" i="1" s="1"/>
  <c r="J252" i="1"/>
  <c r="K252" i="1"/>
  <c r="B252" i="1" s="1"/>
  <c r="J253" i="1"/>
  <c r="K253" i="1"/>
  <c r="J254" i="1"/>
  <c r="K254" i="1"/>
  <c r="J255" i="1"/>
  <c r="K255" i="1"/>
  <c r="B255" i="1" s="1"/>
  <c r="J256" i="1"/>
  <c r="K256" i="1"/>
  <c r="J257" i="1"/>
  <c r="K257" i="1"/>
  <c r="C257" i="1" s="1"/>
  <c r="J258" i="1"/>
  <c r="K258" i="1"/>
  <c r="B258" i="1" s="1"/>
  <c r="J259" i="1"/>
  <c r="K259" i="1"/>
  <c r="B259" i="1" s="1"/>
  <c r="J260" i="1"/>
  <c r="K260" i="1"/>
  <c r="B260" i="1" s="1"/>
  <c r="J261" i="1"/>
  <c r="K261" i="1"/>
  <c r="B261" i="1" s="1"/>
  <c r="J262" i="1"/>
  <c r="K262" i="1"/>
  <c r="B262" i="1" s="1"/>
  <c r="J263" i="1"/>
  <c r="K263" i="1"/>
  <c r="J264" i="1"/>
  <c r="K264" i="1"/>
  <c r="J265" i="1"/>
  <c r="K265" i="1"/>
  <c r="B265" i="1" s="1"/>
  <c r="J266" i="1"/>
  <c r="K266" i="1"/>
  <c r="J267" i="1"/>
  <c r="K267" i="1"/>
  <c r="C267" i="1" s="1"/>
  <c r="J268" i="1"/>
  <c r="K268" i="1"/>
  <c r="B268" i="1" s="1"/>
  <c r="J269" i="1"/>
  <c r="K269" i="1"/>
  <c r="B269" i="1" s="1"/>
  <c r="J270" i="1"/>
  <c r="K270" i="1"/>
  <c r="C270" i="1" s="1"/>
  <c r="J271" i="1"/>
  <c r="K271" i="1"/>
  <c r="B271" i="1" s="1"/>
  <c r="J272" i="1"/>
  <c r="K272" i="1"/>
  <c r="B272" i="1" s="1"/>
  <c r="J273" i="1"/>
  <c r="K273" i="1"/>
  <c r="J274" i="1"/>
  <c r="K274" i="1"/>
  <c r="J275" i="1"/>
  <c r="K275" i="1"/>
  <c r="B275" i="1" s="1"/>
  <c r="J276" i="1"/>
  <c r="K276" i="1"/>
  <c r="J277" i="1"/>
  <c r="K277" i="1"/>
  <c r="C277" i="1" s="1"/>
  <c r="J278" i="1"/>
  <c r="K278" i="1"/>
  <c r="B278" i="1" s="1"/>
  <c r="J279" i="1"/>
  <c r="K279" i="1"/>
  <c r="B279" i="1" s="1"/>
  <c r="J280" i="1"/>
  <c r="K280" i="1"/>
  <c r="B280" i="1" s="1"/>
  <c r="J281" i="1"/>
  <c r="K281" i="1"/>
  <c r="B281" i="1" s="1"/>
  <c r="J282" i="1"/>
  <c r="K282" i="1"/>
  <c r="B282" i="1" s="1"/>
  <c r="J283" i="1"/>
  <c r="K283" i="1"/>
  <c r="J284" i="1"/>
  <c r="K284" i="1"/>
  <c r="J285" i="1"/>
  <c r="K285" i="1"/>
  <c r="B285" i="1" s="1"/>
  <c r="J286" i="1"/>
  <c r="K286" i="1"/>
  <c r="J287" i="1"/>
  <c r="K287" i="1"/>
  <c r="C287" i="1" s="1"/>
  <c r="J288" i="1"/>
  <c r="K288" i="1"/>
  <c r="B288" i="1" s="1"/>
  <c r="J289" i="1"/>
  <c r="K289" i="1"/>
  <c r="B289" i="1" s="1"/>
  <c r="J290" i="1"/>
  <c r="K290" i="1"/>
  <c r="B290" i="1" s="1"/>
  <c r="J291" i="1"/>
  <c r="K291" i="1"/>
  <c r="C291" i="1" s="1"/>
  <c r="J292" i="1"/>
  <c r="K292" i="1"/>
  <c r="B292" i="1" s="1"/>
  <c r="J293" i="1"/>
  <c r="K293" i="1"/>
  <c r="J294" i="1"/>
  <c r="K294" i="1"/>
  <c r="J295" i="1"/>
  <c r="K295" i="1"/>
  <c r="B295" i="1" s="1"/>
  <c r="J296" i="1"/>
  <c r="K296" i="1"/>
  <c r="J297" i="1"/>
  <c r="K297" i="1"/>
  <c r="C297" i="1" s="1"/>
  <c r="J298" i="1"/>
  <c r="K298" i="1"/>
  <c r="B298" i="1" s="1"/>
  <c r="J299" i="1"/>
  <c r="K299" i="1"/>
  <c r="B299" i="1" s="1"/>
  <c r="J300" i="1"/>
  <c r="K300" i="1"/>
  <c r="B300" i="1" s="1"/>
  <c r="J301" i="1"/>
  <c r="K301" i="1"/>
  <c r="B301" i="1" s="1"/>
  <c r="J302" i="1"/>
  <c r="K302" i="1"/>
  <c r="B302" i="1" s="1"/>
  <c r="J303" i="1"/>
  <c r="K303" i="1"/>
  <c r="J304" i="1"/>
  <c r="K304" i="1"/>
  <c r="J305" i="1"/>
  <c r="K305" i="1"/>
  <c r="B305" i="1" s="1"/>
  <c r="J306" i="1"/>
  <c r="K306" i="1"/>
  <c r="J307" i="1"/>
  <c r="K307" i="1"/>
  <c r="C307" i="1" s="1"/>
  <c r="J308" i="1"/>
  <c r="K308" i="1"/>
  <c r="B308" i="1" s="1"/>
  <c r="J309" i="1"/>
  <c r="K309" i="1"/>
  <c r="B309" i="1" s="1"/>
  <c r="J310" i="1"/>
  <c r="K310" i="1"/>
  <c r="B310" i="1" s="1"/>
  <c r="J311" i="1"/>
  <c r="K311" i="1"/>
  <c r="C311" i="1" s="1"/>
  <c r="J312" i="1"/>
  <c r="K312" i="1"/>
  <c r="B312" i="1" s="1"/>
  <c r="J313" i="1"/>
  <c r="K313" i="1"/>
  <c r="J314" i="1"/>
  <c r="K314" i="1"/>
  <c r="J315" i="1"/>
  <c r="K315" i="1"/>
  <c r="C315" i="1" s="1"/>
  <c r="J316" i="1"/>
  <c r="K316" i="1"/>
  <c r="C316" i="1" s="1"/>
  <c r="J317" i="1"/>
  <c r="K317" i="1"/>
  <c r="C317" i="1" s="1"/>
  <c r="J318" i="1"/>
  <c r="K318" i="1"/>
  <c r="C318" i="1" s="1"/>
  <c r="J319" i="1"/>
  <c r="K319" i="1"/>
  <c r="C319" i="1" s="1"/>
  <c r="J320" i="1"/>
  <c r="K320" i="1"/>
  <c r="C320" i="1" s="1"/>
  <c r="J321" i="1"/>
  <c r="K321" i="1"/>
  <c r="C321" i="1" s="1"/>
  <c r="J322" i="1"/>
  <c r="K322" i="1"/>
  <c r="C322" i="1" s="1"/>
  <c r="J323" i="1"/>
  <c r="K323" i="1"/>
  <c r="C323" i="1" s="1"/>
  <c r="J324" i="1"/>
  <c r="K324" i="1"/>
  <c r="C324" i="1" s="1"/>
  <c r="J325" i="1"/>
  <c r="K325" i="1"/>
  <c r="C325" i="1" s="1"/>
  <c r="J326" i="1"/>
  <c r="K326" i="1"/>
  <c r="C326" i="1" s="1"/>
  <c r="J327" i="1"/>
  <c r="K327" i="1"/>
  <c r="C327" i="1" s="1"/>
  <c r="J328" i="1"/>
  <c r="K328" i="1"/>
  <c r="C328" i="1" s="1"/>
  <c r="J329" i="1"/>
  <c r="K329" i="1"/>
  <c r="C329" i="1" s="1"/>
  <c r="J330" i="1"/>
  <c r="K330" i="1"/>
  <c r="C330" i="1" s="1"/>
  <c r="J331" i="1"/>
  <c r="K331" i="1"/>
  <c r="C331" i="1" s="1"/>
  <c r="J332" i="1"/>
  <c r="K332" i="1"/>
  <c r="C332" i="1" s="1"/>
  <c r="J333" i="1"/>
  <c r="K333" i="1"/>
  <c r="C333" i="1" s="1"/>
  <c r="J334" i="1"/>
  <c r="K334" i="1"/>
  <c r="C334" i="1" s="1"/>
  <c r="J335" i="1"/>
  <c r="K335" i="1"/>
  <c r="C335" i="1" s="1"/>
  <c r="J336" i="1"/>
  <c r="K336" i="1"/>
  <c r="C336" i="1" s="1"/>
  <c r="J337" i="1"/>
  <c r="K337" i="1"/>
  <c r="C337" i="1" s="1"/>
  <c r="J338" i="1"/>
  <c r="K338" i="1"/>
  <c r="C338" i="1" s="1"/>
  <c r="J339" i="1"/>
  <c r="K339" i="1"/>
  <c r="C339" i="1" s="1"/>
  <c r="J340" i="1"/>
  <c r="K340" i="1"/>
  <c r="C340" i="1" s="1"/>
  <c r="J341" i="1"/>
  <c r="K341" i="1"/>
  <c r="C341" i="1" s="1"/>
  <c r="J342" i="1"/>
  <c r="K342" i="1"/>
  <c r="C342" i="1" s="1"/>
  <c r="J343" i="1"/>
  <c r="K343" i="1"/>
  <c r="C343" i="1" s="1"/>
  <c r="J344" i="1"/>
  <c r="K344" i="1"/>
  <c r="C344" i="1" s="1"/>
  <c r="J345" i="1"/>
  <c r="K345" i="1"/>
  <c r="C345" i="1" s="1"/>
  <c r="J346" i="1"/>
  <c r="J347" i="1"/>
  <c r="K347" i="1"/>
  <c r="C347" i="1" s="1"/>
  <c r="J348" i="1"/>
  <c r="K348" i="1"/>
  <c r="C348" i="1" s="1"/>
  <c r="J349" i="1"/>
  <c r="K349" i="1"/>
  <c r="C349" i="1" s="1"/>
  <c r="J350" i="1"/>
  <c r="K350" i="1"/>
  <c r="C350" i="1" s="1"/>
  <c r="J351" i="1"/>
  <c r="K351" i="1"/>
  <c r="C351" i="1" s="1"/>
  <c r="J352" i="1"/>
  <c r="K352" i="1"/>
  <c r="C352" i="1" s="1"/>
  <c r="J353" i="1"/>
  <c r="K353" i="1"/>
  <c r="C353" i="1" s="1"/>
  <c r="J354" i="1"/>
  <c r="K354" i="1"/>
  <c r="C354" i="1" s="1"/>
  <c r="J355" i="1"/>
  <c r="K355" i="1"/>
  <c r="C355" i="1" s="1"/>
  <c r="J356" i="1"/>
  <c r="K356" i="1"/>
  <c r="C356" i="1" s="1"/>
  <c r="J357" i="1"/>
  <c r="J358" i="1"/>
  <c r="K358" i="1"/>
  <c r="B358" i="1" s="1"/>
  <c r="J359" i="1"/>
  <c r="K359" i="1"/>
  <c r="C359" i="1" s="1"/>
  <c r="J360" i="1"/>
  <c r="K360" i="1"/>
  <c r="C360" i="1" s="1"/>
  <c r="J361" i="1"/>
  <c r="K361" i="1"/>
  <c r="C361" i="1" s="1"/>
  <c r="J362" i="1"/>
  <c r="K362" i="1"/>
  <c r="C362" i="1" s="1"/>
  <c r="J363" i="1"/>
  <c r="K363" i="1"/>
  <c r="C363" i="1" s="1"/>
  <c r="J364" i="1"/>
  <c r="K364" i="1"/>
  <c r="C364" i="1" s="1"/>
  <c r="J365" i="1"/>
  <c r="K365" i="1"/>
  <c r="C365" i="1" s="1"/>
  <c r="J366" i="1"/>
  <c r="K366" i="1"/>
  <c r="C366" i="1" s="1"/>
  <c r="J367" i="1"/>
  <c r="K367" i="1"/>
  <c r="C367" i="1" s="1"/>
  <c r="J368" i="1"/>
  <c r="K368" i="1"/>
  <c r="C368" i="1" s="1"/>
  <c r="J369" i="1"/>
  <c r="K369" i="1"/>
  <c r="C369" i="1" s="1"/>
  <c r="J370" i="1"/>
  <c r="K370" i="1"/>
  <c r="C370" i="1" s="1"/>
  <c r="J371" i="1"/>
  <c r="K371" i="1"/>
  <c r="C371" i="1" s="1"/>
  <c r="J372" i="1"/>
  <c r="K372" i="1"/>
  <c r="C372" i="1" s="1"/>
  <c r="J373" i="1"/>
  <c r="K373" i="1"/>
  <c r="C373" i="1" s="1"/>
  <c r="J374" i="1"/>
  <c r="K374" i="1"/>
  <c r="C374" i="1" s="1"/>
  <c r="J375" i="1"/>
  <c r="K375" i="1"/>
  <c r="C375" i="1" s="1"/>
  <c r="J376" i="1"/>
  <c r="K376" i="1"/>
  <c r="C376" i="1" s="1"/>
  <c r="J377" i="1"/>
  <c r="K377" i="1"/>
  <c r="C377" i="1" s="1"/>
  <c r="J378" i="1"/>
  <c r="K378" i="1"/>
  <c r="C378" i="1" s="1"/>
  <c r="J379" i="1"/>
  <c r="K379" i="1"/>
  <c r="C379" i="1" s="1"/>
  <c r="J380" i="1"/>
  <c r="K380" i="1"/>
  <c r="C380" i="1" s="1"/>
  <c r="J381" i="1"/>
  <c r="K381" i="1"/>
  <c r="C381" i="1" s="1"/>
  <c r="J382" i="1"/>
  <c r="K382" i="1"/>
  <c r="C382" i="1" s="1"/>
  <c r="J383" i="1"/>
  <c r="K383" i="1"/>
  <c r="C383" i="1" s="1"/>
  <c r="J384" i="1"/>
  <c r="K384" i="1"/>
  <c r="C384" i="1" s="1"/>
  <c r="J385" i="1"/>
  <c r="K385" i="1"/>
  <c r="C385" i="1" s="1"/>
  <c r="J386" i="1"/>
  <c r="K386" i="1"/>
  <c r="C386" i="1" s="1"/>
  <c r="J387" i="1"/>
  <c r="K387" i="1"/>
  <c r="C387" i="1" s="1"/>
  <c r="J388" i="1"/>
  <c r="K388" i="1"/>
  <c r="C388" i="1" s="1"/>
  <c r="J389" i="1"/>
  <c r="K389" i="1"/>
  <c r="C389" i="1" s="1"/>
  <c r="J390" i="1"/>
  <c r="K390" i="1"/>
  <c r="C390" i="1" s="1"/>
  <c r="J391" i="1"/>
  <c r="K391" i="1"/>
  <c r="C391" i="1" s="1"/>
  <c r="J392" i="1"/>
  <c r="K392" i="1"/>
  <c r="C392" i="1" s="1"/>
  <c r="J393" i="1"/>
  <c r="K393" i="1"/>
  <c r="C393" i="1" s="1"/>
  <c r="J394" i="1"/>
  <c r="K394" i="1"/>
  <c r="C394" i="1" s="1"/>
  <c r="J395" i="1"/>
  <c r="K395" i="1"/>
  <c r="C395" i="1" s="1"/>
  <c r="J396" i="1"/>
  <c r="K396" i="1"/>
  <c r="C396" i="1" s="1"/>
  <c r="J397" i="1"/>
  <c r="K397" i="1"/>
  <c r="C397" i="1" s="1"/>
  <c r="J398" i="1"/>
  <c r="K398" i="1"/>
  <c r="C398" i="1" s="1"/>
  <c r="J399" i="1"/>
  <c r="K399" i="1"/>
  <c r="C399" i="1" s="1"/>
  <c r="J400" i="1"/>
  <c r="K400" i="1"/>
  <c r="C400" i="1" s="1"/>
  <c r="J401" i="1"/>
  <c r="K401" i="1"/>
  <c r="C401" i="1" s="1"/>
  <c r="J402" i="1"/>
  <c r="K402" i="1"/>
  <c r="C402" i="1" s="1"/>
  <c r="J403" i="1"/>
  <c r="K403" i="1"/>
  <c r="C403" i="1" s="1"/>
  <c r="J404" i="1"/>
  <c r="K404" i="1"/>
  <c r="C404" i="1" s="1"/>
  <c r="J405" i="1"/>
  <c r="K405" i="1"/>
  <c r="C405" i="1" s="1"/>
  <c r="J406" i="1"/>
  <c r="K406" i="1"/>
  <c r="C406" i="1" s="1"/>
  <c r="J407" i="1"/>
  <c r="K407" i="1"/>
  <c r="C407" i="1" s="1"/>
  <c r="J408" i="1"/>
  <c r="K408" i="1"/>
  <c r="C408" i="1" s="1"/>
  <c r="J409" i="1"/>
  <c r="K409" i="1"/>
  <c r="C409" i="1" s="1"/>
  <c r="J410" i="1"/>
  <c r="K410" i="1"/>
  <c r="C410" i="1" s="1"/>
  <c r="J411" i="1"/>
  <c r="K411" i="1"/>
  <c r="C411" i="1" s="1"/>
  <c r="J412" i="1"/>
  <c r="K412" i="1"/>
  <c r="C412" i="1" s="1"/>
  <c r="J413" i="1"/>
  <c r="K413" i="1"/>
  <c r="C413" i="1" s="1"/>
  <c r="J414" i="1"/>
  <c r="J415" i="1"/>
  <c r="J416" i="1"/>
  <c r="J417" i="1"/>
  <c r="K417" i="1"/>
  <c r="C417" i="1" s="1"/>
  <c r="J418" i="1"/>
  <c r="J419" i="1"/>
  <c r="K419" i="1"/>
  <c r="C419" i="1" s="1"/>
  <c r="J420" i="1"/>
  <c r="K420" i="1"/>
  <c r="C420" i="1" s="1"/>
  <c r="J421" i="1"/>
  <c r="K421" i="1"/>
  <c r="B421" i="1" s="1"/>
  <c r="J422" i="1"/>
  <c r="K422" i="1"/>
  <c r="B422" i="1" s="1"/>
  <c r="J423" i="1"/>
  <c r="J424" i="1"/>
  <c r="J425" i="1"/>
  <c r="K425" i="1"/>
  <c r="B425" i="1" s="1"/>
  <c r="J426" i="1"/>
  <c r="K426" i="1"/>
  <c r="B426" i="1" s="1"/>
  <c r="J427" i="1"/>
  <c r="J428" i="1"/>
  <c r="K428" i="1"/>
  <c r="B428" i="1" s="1"/>
  <c r="J429" i="1"/>
  <c r="K429" i="1"/>
  <c r="B429" i="1" s="1"/>
  <c r="J430" i="1"/>
  <c r="J431" i="1"/>
  <c r="J432" i="1"/>
  <c r="J433" i="1"/>
  <c r="K433" i="1"/>
  <c r="B433" i="1" s="1"/>
  <c r="J434" i="1"/>
  <c r="K434" i="1"/>
  <c r="B434" i="1" s="1"/>
  <c r="J435" i="1"/>
  <c r="J436" i="1"/>
  <c r="K436" i="1"/>
  <c r="J437" i="1"/>
  <c r="J438" i="1"/>
  <c r="K438" i="1"/>
  <c r="B438" i="1" s="1"/>
  <c r="J439" i="1"/>
  <c r="K439" i="1"/>
  <c r="C439" i="1" s="1"/>
  <c r="J440" i="1"/>
  <c r="J441" i="1"/>
  <c r="K441" i="1"/>
  <c r="B441" i="1" s="1"/>
  <c r="J442" i="1"/>
  <c r="K442" i="1"/>
  <c r="J443" i="1"/>
  <c r="K443" i="1"/>
  <c r="J444" i="1"/>
  <c r="J445" i="1"/>
  <c r="K445" i="1"/>
  <c r="B445" i="1" s="1"/>
  <c r="J446" i="1"/>
  <c r="K446" i="1"/>
  <c r="B446" i="1" s="1"/>
  <c r="J447" i="1"/>
  <c r="K447" i="1"/>
  <c r="C447" i="1" s="1"/>
  <c r="J448" i="1"/>
  <c r="K448" i="1"/>
  <c r="B448" i="1" s="1"/>
  <c r="J449" i="1"/>
  <c r="K449" i="1"/>
  <c r="C449" i="1" s="1"/>
  <c r="J450" i="1"/>
  <c r="K450" i="1"/>
  <c r="B450" i="1" s="1"/>
  <c r="J451" i="1"/>
  <c r="J452" i="1"/>
  <c r="J453" i="1"/>
  <c r="K453" i="1"/>
  <c r="J454" i="1"/>
  <c r="K454" i="1"/>
  <c r="J455" i="1"/>
  <c r="J456" i="1"/>
  <c r="J457" i="1"/>
  <c r="K457" i="1"/>
  <c r="C457" i="1" s="1"/>
  <c r="J458" i="1"/>
  <c r="K458" i="1"/>
  <c r="B458" i="1" s="1"/>
  <c r="J459" i="1"/>
  <c r="J460" i="1"/>
  <c r="K460" i="1"/>
  <c r="B460" i="1" s="1"/>
  <c r="J461" i="1"/>
  <c r="K461" i="1"/>
  <c r="B461" i="1" s="1"/>
  <c r="J462" i="1"/>
  <c r="K462" i="1"/>
  <c r="J463" i="1"/>
  <c r="K463" i="1"/>
  <c r="J464" i="1"/>
  <c r="K464" i="1"/>
  <c r="J465" i="1"/>
  <c r="K465" i="1"/>
  <c r="B465" i="1" s="1"/>
  <c r="J466" i="1"/>
  <c r="K466" i="1"/>
  <c r="J467" i="1"/>
  <c r="K467" i="1"/>
  <c r="C467" i="1" s="1"/>
  <c r="J468" i="1"/>
  <c r="K468" i="1"/>
  <c r="B468" i="1" s="1"/>
  <c r="J469" i="1"/>
  <c r="K469" i="1"/>
  <c r="C469" i="1" s="1"/>
  <c r="J470" i="1"/>
  <c r="K470" i="1"/>
  <c r="B470" i="1" s="1"/>
  <c r="J471" i="1"/>
  <c r="K471" i="1"/>
  <c r="B471" i="1" s="1"/>
  <c r="J472" i="1"/>
  <c r="K472" i="1"/>
  <c r="J473" i="1"/>
  <c r="K473" i="1"/>
  <c r="J474" i="1"/>
  <c r="K474" i="1"/>
  <c r="J475" i="1"/>
  <c r="K475" i="1"/>
  <c r="B475" i="1" s="1"/>
  <c r="J476" i="1"/>
  <c r="K476" i="1"/>
  <c r="J477" i="1"/>
  <c r="K477" i="1"/>
  <c r="C477" i="1" s="1"/>
  <c r="J478" i="1"/>
  <c r="K478" i="1"/>
  <c r="B478" i="1" s="1"/>
  <c r="J479" i="1"/>
  <c r="K479" i="1"/>
  <c r="B479" i="1" s="1"/>
  <c r="J480" i="1"/>
  <c r="K480" i="1"/>
  <c r="B480" i="1" s="1"/>
  <c r="J481" i="1"/>
  <c r="K481" i="1"/>
  <c r="B481" i="1" s="1"/>
  <c r="J482" i="1"/>
  <c r="K482" i="1"/>
  <c r="J483" i="1"/>
  <c r="J484" i="1"/>
  <c r="J485" i="1"/>
  <c r="J486" i="1"/>
  <c r="J487" i="1"/>
  <c r="K487" i="1"/>
  <c r="C487" i="1" s="1"/>
  <c r="J488" i="1"/>
  <c r="K488" i="1"/>
  <c r="B488" i="1" s="1"/>
  <c r="J489" i="1"/>
  <c r="K489" i="1"/>
  <c r="B489" i="1" s="1"/>
  <c r="J490" i="1"/>
  <c r="J491" i="1"/>
  <c r="K491" i="1"/>
  <c r="B491" i="1" s="1"/>
  <c r="J492" i="1"/>
  <c r="K492" i="1"/>
  <c r="B492" i="1" s="1"/>
  <c r="J493" i="1"/>
  <c r="K493" i="1"/>
  <c r="J494" i="1"/>
  <c r="J495" i="1"/>
  <c r="K495" i="1"/>
  <c r="B495" i="1" s="1"/>
  <c r="J496" i="1"/>
  <c r="K496" i="1"/>
  <c r="J497" i="1"/>
  <c r="K497" i="1"/>
  <c r="C497" i="1" s="1"/>
  <c r="J498" i="1"/>
  <c r="K498" i="1"/>
  <c r="B498" i="1" s="1"/>
  <c r="J499" i="1"/>
  <c r="J500" i="1"/>
  <c r="K500" i="1"/>
  <c r="B500" i="1" s="1"/>
  <c r="J501" i="1"/>
  <c r="K501" i="1"/>
  <c r="B501" i="1" s="1"/>
  <c r="J502" i="1"/>
  <c r="J503" i="1"/>
  <c r="J504" i="1"/>
  <c r="J505" i="1"/>
  <c r="B505" i="1" s="1"/>
  <c r="J506" i="1"/>
  <c r="J507" i="1"/>
  <c r="C507" i="1" s="1"/>
  <c r="J508" i="1"/>
  <c r="J509" i="1"/>
  <c r="B509" i="1"/>
  <c r="J510" i="1"/>
  <c r="B510" i="1" s="1"/>
  <c r="J511" i="1"/>
  <c r="J512" i="1"/>
  <c r="J513" i="1"/>
  <c r="J514" i="1"/>
  <c r="J515" i="1"/>
  <c r="J516" i="1"/>
  <c r="J517" i="1"/>
  <c r="J518" i="1"/>
  <c r="B518" i="1" s="1"/>
  <c r="J519" i="1"/>
  <c r="B519" i="1" s="1"/>
  <c r="J520" i="1"/>
  <c r="J521" i="1"/>
  <c r="C521" i="1" s="1"/>
  <c r="J522" i="1"/>
  <c r="J523" i="1"/>
  <c r="K523" i="1"/>
  <c r="J524" i="1"/>
  <c r="K524" i="1"/>
  <c r="J525" i="1"/>
  <c r="K525" i="1"/>
  <c r="B525" i="1" s="1"/>
  <c r="J526" i="1"/>
  <c r="K526" i="1"/>
  <c r="J527" i="1"/>
  <c r="K527" i="1"/>
  <c r="C527" i="1" s="1"/>
  <c r="J528" i="1"/>
  <c r="K528" i="1"/>
  <c r="B528" i="1" s="1"/>
  <c r="J529" i="1"/>
  <c r="K529" i="1"/>
  <c r="B529" i="1" s="1"/>
  <c r="J530" i="1"/>
  <c r="K530" i="1"/>
  <c r="B530" i="1" s="1"/>
  <c r="J531" i="1"/>
  <c r="K531" i="1"/>
  <c r="B531" i="1" s="1"/>
  <c r="J532" i="1"/>
  <c r="K532" i="1"/>
  <c r="J533" i="1"/>
  <c r="K533" i="1"/>
  <c r="J534" i="1"/>
  <c r="K534" i="1"/>
  <c r="J535" i="1"/>
  <c r="K535" i="1"/>
  <c r="B535" i="1" s="1"/>
  <c r="J536" i="1"/>
  <c r="K536" i="1"/>
  <c r="J537" i="1"/>
  <c r="K537" i="1"/>
  <c r="C537" i="1" s="1"/>
  <c r="J538" i="1"/>
  <c r="K538" i="1"/>
  <c r="B538" i="1" s="1"/>
  <c r="J539" i="1"/>
  <c r="K539" i="1"/>
  <c r="B539" i="1" s="1"/>
  <c r="J540" i="1"/>
  <c r="K540" i="1"/>
  <c r="B540" i="1" s="1"/>
  <c r="J541" i="1"/>
  <c r="K541" i="1"/>
  <c r="B541" i="1" s="1"/>
  <c r="J542" i="1"/>
  <c r="K542" i="1"/>
  <c r="J543" i="1"/>
  <c r="K543" i="1"/>
  <c r="J544" i="1"/>
  <c r="K544" i="1"/>
  <c r="J545" i="1"/>
  <c r="K545" i="1"/>
  <c r="B545" i="1" s="1"/>
  <c r="J546" i="1"/>
  <c r="K546" i="1"/>
  <c r="J547" i="1"/>
  <c r="K547" i="1"/>
  <c r="C547" i="1" s="1"/>
  <c r="J548" i="1"/>
  <c r="K548" i="1"/>
  <c r="B548" i="1" s="1"/>
  <c r="J549" i="1"/>
  <c r="K549" i="1"/>
  <c r="B549" i="1" s="1"/>
  <c r="J550" i="1"/>
  <c r="K550" i="1"/>
  <c r="B550" i="1" s="1"/>
  <c r="J551" i="1"/>
  <c r="K551" i="1"/>
  <c r="B551" i="1" s="1"/>
  <c r="J552" i="1"/>
  <c r="K552" i="1"/>
  <c r="J553" i="1"/>
  <c r="K553" i="1"/>
  <c r="J554" i="1"/>
  <c r="K554" i="1"/>
  <c r="J555" i="1"/>
  <c r="K555" i="1"/>
  <c r="B555" i="1" s="1"/>
  <c r="J556" i="1"/>
  <c r="K556" i="1"/>
  <c r="J557" i="1"/>
  <c r="K557" i="1"/>
  <c r="C557" i="1" s="1"/>
  <c r="J558" i="1"/>
  <c r="K558" i="1"/>
  <c r="B558" i="1" s="1"/>
  <c r="J559" i="1"/>
  <c r="K559" i="1"/>
  <c r="B559" i="1" s="1"/>
  <c r="J560" i="1"/>
  <c r="J561" i="1"/>
  <c r="J562" i="1"/>
  <c r="J563" i="1"/>
  <c r="J564" i="1"/>
  <c r="J565" i="1"/>
  <c r="J566" i="1"/>
  <c r="K566" i="1"/>
  <c r="J567" i="1"/>
  <c r="J568" i="1"/>
  <c r="J569" i="1"/>
  <c r="J570" i="1"/>
  <c r="J571" i="1"/>
  <c r="J572" i="1"/>
  <c r="J573" i="1"/>
  <c r="J574" i="1"/>
  <c r="J575" i="1"/>
  <c r="J576" i="1"/>
  <c r="I577" i="1"/>
  <c r="J577" i="1"/>
  <c r="K577" i="1" s="1"/>
  <c r="I578" i="1"/>
  <c r="J578" i="1" s="1"/>
  <c r="K578" i="1" s="1"/>
  <c r="I579" i="1"/>
  <c r="J579" i="1" s="1"/>
  <c r="K579" i="1" s="1"/>
  <c r="B579" i="1" s="1"/>
  <c r="I580" i="1"/>
  <c r="J580" i="1" s="1"/>
  <c r="K580" i="1" s="1"/>
  <c r="B580" i="1" s="1"/>
  <c r="I581" i="1"/>
  <c r="J581" i="1" s="1"/>
  <c r="K581" i="1" s="1"/>
  <c r="B581" i="1" s="1"/>
  <c r="I582" i="1"/>
  <c r="J582" i="1" s="1"/>
  <c r="K582" i="1" s="1"/>
  <c r="I583" i="1"/>
  <c r="J583" i="1" s="1"/>
  <c r="K583" i="1" s="1"/>
  <c r="I584" i="1"/>
  <c r="J584" i="1" s="1"/>
  <c r="K584" i="1" s="1"/>
  <c r="I585" i="1"/>
  <c r="J585" i="1" s="1"/>
  <c r="K585" i="1" s="1"/>
  <c r="I586" i="1"/>
  <c r="J586" i="1" s="1"/>
  <c r="K586" i="1" s="1"/>
  <c r="I587" i="1"/>
  <c r="J587" i="1" s="1"/>
  <c r="K587" i="1" s="1"/>
  <c r="C587" i="1" s="1"/>
  <c r="I588" i="1"/>
  <c r="J588" i="1" s="1"/>
  <c r="K588" i="1" s="1"/>
  <c r="B588" i="1" s="1"/>
  <c r="I589" i="1"/>
  <c r="J589" i="1" s="1"/>
  <c r="K589" i="1" s="1"/>
  <c r="C589" i="1" s="1"/>
  <c r="I590" i="1"/>
  <c r="J590" i="1" s="1"/>
  <c r="K590" i="1" s="1"/>
  <c r="I591" i="1"/>
  <c r="J591" i="1" s="1"/>
  <c r="K591" i="1" s="1"/>
  <c r="B591" i="1" s="1"/>
  <c r="I592" i="1"/>
  <c r="J592" i="1" s="1"/>
  <c r="K592" i="1" s="1"/>
  <c r="I593" i="1"/>
  <c r="J593" i="1" s="1"/>
  <c r="K593" i="1" s="1"/>
  <c r="I594" i="1"/>
  <c r="J594" i="1"/>
  <c r="K594" i="1" s="1"/>
  <c r="I595" i="1"/>
  <c r="J595" i="1" s="1"/>
  <c r="K595" i="1" s="1"/>
  <c r="B595" i="1" s="1"/>
  <c r="I596" i="1"/>
  <c r="J596" i="1" s="1"/>
  <c r="K596" i="1" s="1"/>
  <c r="J597" i="1"/>
  <c r="K597" i="1" s="1"/>
  <c r="C597" i="1" s="1"/>
  <c r="I598" i="1"/>
  <c r="J598" i="1" s="1"/>
  <c r="K598" i="1" s="1"/>
  <c r="B598" i="1" s="1"/>
  <c r="I599" i="1"/>
  <c r="J599" i="1" s="1"/>
  <c r="K599" i="1" s="1"/>
  <c r="B599" i="1" s="1"/>
  <c r="I600" i="1"/>
  <c r="J600" i="1" s="1"/>
  <c r="K600" i="1" s="1"/>
  <c r="B600" i="1" s="1"/>
  <c r="I601" i="1"/>
  <c r="J601" i="1" s="1"/>
  <c r="K601" i="1" s="1"/>
  <c r="B601" i="1" s="1"/>
  <c r="J602" i="1"/>
  <c r="K602" i="1" s="1"/>
  <c r="I603" i="1"/>
  <c r="J603" i="1" s="1"/>
  <c r="K603" i="1" s="1"/>
  <c r="I604" i="1"/>
  <c r="J604" i="1" s="1"/>
  <c r="K604" i="1" s="1"/>
  <c r="I605" i="1"/>
  <c r="J605" i="1" s="1"/>
  <c r="K605" i="1" s="1"/>
  <c r="B605" i="1" s="1"/>
  <c r="I606" i="1"/>
  <c r="J606" i="1" s="1"/>
  <c r="K606" i="1" s="1"/>
  <c r="I607" i="1"/>
  <c r="J607" i="1" s="1"/>
  <c r="K607" i="1" s="1"/>
  <c r="J608" i="1"/>
  <c r="K608" i="1" s="1"/>
  <c r="I609" i="1"/>
  <c r="J609" i="1" s="1"/>
  <c r="K609" i="1" s="1"/>
  <c r="B609" i="1" s="1"/>
  <c r="J610" i="1"/>
  <c r="K610" i="1" s="1"/>
  <c r="J611" i="1"/>
  <c r="K611" i="1" s="1"/>
  <c r="B611" i="1" s="1"/>
  <c r="I612" i="1"/>
  <c r="J612" i="1" s="1"/>
  <c r="K612" i="1" s="1"/>
  <c r="I613" i="1"/>
  <c r="J613" i="1"/>
  <c r="K613" i="1" s="1"/>
  <c r="I614" i="1"/>
  <c r="J614" i="1" s="1"/>
  <c r="K614" i="1" s="1"/>
  <c r="I615" i="1"/>
  <c r="J615" i="1" s="1"/>
  <c r="K615" i="1" s="1"/>
  <c r="B615" i="1" s="1"/>
  <c r="I616" i="1"/>
  <c r="J616" i="1" s="1"/>
  <c r="K616" i="1" s="1"/>
  <c r="I617" i="1"/>
  <c r="J617" i="1" s="1"/>
  <c r="K617" i="1" s="1"/>
  <c r="I618" i="1"/>
  <c r="J618" i="1" s="1"/>
  <c r="K618" i="1" s="1"/>
  <c r="B618" i="1" s="1"/>
  <c r="I619" i="1"/>
  <c r="J619" i="1" s="1"/>
  <c r="K619" i="1" s="1"/>
  <c r="B619" i="1" s="1"/>
  <c r="I620" i="1"/>
  <c r="J620" i="1" s="1"/>
  <c r="K620" i="1" s="1"/>
  <c r="B620" i="1" s="1"/>
  <c r="I621" i="1"/>
  <c r="J621" i="1" s="1"/>
  <c r="K621" i="1" s="1"/>
  <c r="B621" i="1" s="1"/>
  <c r="I622" i="1"/>
  <c r="J622" i="1" s="1"/>
  <c r="K622" i="1" s="1"/>
  <c r="I623" i="1"/>
  <c r="J623" i="1" s="1"/>
  <c r="K623" i="1" s="1"/>
  <c r="I624" i="1"/>
  <c r="J624" i="1" s="1"/>
  <c r="K624" i="1" s="1"/>
  <c r="I625" i="1"/>
  <c r="J625" i="1" s="1"/>
  <c r="K625" i="1" s="1"/>
  <c r="B625" i="1" s="1"/>
  <c r="I626" i="1"/>
  <c r="J626" i="1" s="1"/>
  <c r="K626" i="1" s="1"/>
  <c r="I627" i="1"/>
  <c r="J627" i="1" s="1"/>
  <c r="K627" i="1" s="1"/>
  <c r="C627" i="1" s="1"/>
  <c r="I628" i="1"/>
  <c r="J628" i="1" s="1"/>
  <c r="K628" i="1" s="1"/>
  <c r="B628" i="1" s="1"/>
  <c r="I629" i="1"/>
  <c r="J629" i="1" s="1"/>
  <c r="K629" i="1" s="1"/>
  <c r="I630" i="1"/>
  <c r="J630" i="1" s="1"/>
  <c r="K630" i="1" s="1"/>
  <c r="I631" i="1"/>
  <c r="J631" i="1" s="1"/>
  <c r="K631" i="1" s="1"/>
  <c r="C631" i="1" s="1"/>
  <c r="I632" i="1"/>
  <c r="J632" i="1"/>
  <c r="K632" i="1" s="1"/>
  <c r="I633" i="1"/>
  <c r="J633" i="1" s="1"/>
  <c r="K633" i="1" s="1"/>
  <c r="I634" i="1"/>
  <c r="J634" i="1" s="1"/>
  <c r="K634" i="1" s="1"/>
  <c r="I635" i="1"/>
  <c r="J635" i="1" s="1"/>
  <c r="K635" i="1" s="1"/>
  <c r="B635" i="1" s="1"/>
  <c r="I636" i="1"/>
  <c r="J636" i="1" s="1"/>
  <c r="K636" i="1" s="1"/>
  <c r="I637" i="1"/>
  <c r="J637" i="1" s="1"/>
  <c r="K637" i="1" s="1"/>
  <c r="C637" i="1" s="1"/>
  <c r="I638" i="1"/>
  <c r="J638" i="1" s="1"/>
  <c r="K638" i="1" s="1"/>
  <c r="I639" i="1"/>
  <c r="J639" i="1" s="1"/>
  <c r="K639" i="1" s="1"/>
  <c r="B639" i="1" s="1"/>
  <c r="I640" i="1"/>
  <c r="J640" i="1" s="1"/>
  <c r="K640" i="1" s="1"/>
  <c r="I641" i="1"/>
  <c r="J641" i="1" s="1"/>
  <c r="K641" i="1" s="1"/>
  <c r="I642" i="1"/>
  <c r="J642" i="1" s="1"/>
  <c r="K642" i="1" s="1"/>
  <c r="I643" i="1"/>
  <c r="J643" i="1" s="1"/>
  <c r="K643" i="1" s="1"/>
  <c r="I644" i="1"/>
  <c r="J644" i="1" s="1"/>
  <c r="K644" i="1" s="1"/>
  <c r="I645" i="1"/>
  <c r="J645" i="1"/>
  <c r="K645" i="1" s="1"/>
  <c r="B645" i="1" s="1"/>
  <c r="I646" i="1"/>
  <c r="J646" i="1" s="1"/>
  <c r="K646" i="1" s="1"/>
  <c r="B646" i="1" s="1"/>
  <c r="I647" i="1"/>
  <c r="J647" i="1" s="1"/>
  <c r="K647" i="1" s="1"/>
  <c r="C647" i="1" s="1"/>
  <c r="I648" i="1"/>
  <c r="J648" i="1" s="1"/>
  <c r="K648" i="1" s="1"/>
  <c r="J649" i="1"/>
  <c r="K649" i="1" s="1"/>
  <c r="I650" i="1"/>
  <c r="J650" i="1" s="1"/>
  <c r="K650" i="1" s="1"/>
  <c r="B650" i="1" s="1"/>
  <c r="I651" i="1"/>
  <c r="J651" i="1"/>
  <c r="K651" i="1" s="1"/>
  <c r="B651" i="1" s="1"/>
  <c r="I652" i="1"/>
  <c r="J652" i="1" s="1"/>
  <c r="K652" i="1" s="1"/>
  <c r="I653" i="1"/>
  <c r="J653" i="1" s="1"/>
  <c r="K653" i="1" s="1"/>
  <c r="I654" i="1"/>
  <c r="J654" i="1" s="1"/>
  <c r="K654" i="1" s="1"/>
  <c r="I655" i="1"/>
  <c r="J655" i="1" s="1"/>
  <c r="K655" i="1" s="1"/>
  <c r="I656" i="1"/>
  <c r="J656" i="1" s="1"/>
  <c r="K656" i="1" s="1"/>
  <c r="I657" i="1"/>
  <c r="J657" i="1" s="1"/>
  <c r="K657" i="1" s="1"/>
  <c r="I658" i="1"/>
  <c r="J658" i="1" s="1"/>
  <c r="K658" i="1" s="1"/>
  <c r="I659" i="1"/>
  <c r="J659" i="1" s="1"/>
  <c r="K659" i="1" s="1"/>
  <c r="C659" i="1" s="1"/>
  <c r="I660" i="1"/>
  <c r="J660" i="1" s="1"/>
  <c r="K660" i="1" s="1"/>
  <c r="I661" i="1"/>
  <c r="J661" i="1" s="1"/>
  <c r="K661" i="1" s="1"/>
  <c r="B661" i="1" s="1"/>
  <c r="I662" i="1"/>
  <c r="J662" i="1" s="1"/>
  <c r="K662" i="1" s="1"/>
  <c r="I663" i="1"/>
  <c r="J663" i="1" s="1"/>
  <c r="K663" i="1" s="1"/>
  <c r="I664" i="1"/>
  <c r="J664" i="1" s="1"/>
  <c r="K664" i="1" s="1"/>
  <c r="I665" i="1"/>
  <c r="J665" i="1" s="1"/>
  <c r="K665" i="1" s="1"/>
  <c r="B665" i="1" s="1"/>
  <c r="I666" i="1"/>
  <c r="J666" i="1" s="1"/>
  <c r="K666" i="1" s="1"/>
  <c r="I667" i="1"/>
  <c r="J667" i="1" s="1"/>
  <c r="K667" i="1" s="1"/>
  <c r="C667" i="1" s="1"/>
  <c r="I668" i="1"/>
  <c r="J668" i="1" s="1"/>
  <c r="K668" i="1" s="1"/>
  <c r="I669" i="1"/>
  <c r="J669" i="1" s="1"/>
  <c r="K669" i="1" s="1"/>
  <c r="B669" i="1" s="1"/>
  <c r="I670" i="1"/>
  <c r="J670" i="1" s="1"/>
  <c r="K670" i="1" s="1"/>
  <c r="C670" i="1" s="1"/>
  <c r="I671" i="1"/>
  <c r="J671" i="1" s="1"/>
  <c r="K671" i="1" s="1"/>
  <c r="B671" i="1" s="1"/>
  <c r="I672" i="1"/>
  <c r="J672" i="1" s="1"/>
  <c r="K672" i="1" s="1"/>
  <c r="I673" i="1"/>
  <c r="J673" i="1" s="1"/>
  <c r="K673" i="1" s="1"/>
  <c r="I674" i="1"/>
  <c r="J674" i="1" s="1"/>
  <c r="K674" i="1" s="1"/>
  <c r="I675" i="1"/>
  <c r="J675" i="1" s="1"/>
  <c r="K675" i="1" s="1"/>
  <c r="B675" i="1" s="1"/>
  <c r="I676" i="1"/>
  <c r="J676" i="1" s="1"/>
  <c r="K676" i="1" s="1"/>
  <c r="I677" i="1"/>
  <c r="J677" i="1" s="1"/>
  <c r="K677" i="1" s="1"/>
  <c r="I678" i="1"/>
  <c r="J678" i="1" s="1"/>
  <c r="K678" i="1" s="1"/>
  <c r="I679" i="1"/>
  <c r="J679" i="1" s="1"/>
  <c r="K679" i="1" s="1"/>
  <c r="B679" i="1" s="1"/>
  <c r="I680" i="1"/>
  <c r="J680" i="1"/>
  <c r="K680" i="1" s="1"/>
  <c r="I681" i="1"/>
  <c r="J681" i="1"/>
  <c r="K681" i="1" s="1"/>
  <c r="B681" i="1" s="1"/>
  <c r="I682" i="1"/>
  <c r="J682" i="1" s="1"/>
  <c r="K682" i="1" s="1"/>
  <c r="J683" i="1"/>
  <c r="K683" i="1"/>
  <c r="I684" i="1"/>
  <c r="J684" i="1"/>
  <c r="K684" i="1" s="1"/>
  <c r="I685" i="1"/>
  <c r="J685" i="1" s="1"/>
  <c r="K685" i="1" s="1"/>
  <c r="J686" i="1"/>
  <c r="K686" i="1" s="1"/>
  <c r="I687" i="1"/>
  <c r="J687" i="1" s="1"/>
  <c r="K687" i="1" s="1"/>
  <c r="C687" i="1" s="1"/>
  <c r="J688" i="1"/>
  <c r="K688" i="1" s="1"/>
  <c r="I689" i="1"/>
  <c r="J689" i="1" s="1"/>
  <c r="K689" i="1" s="1"/>
  <c r="B689" i="1" s="1"/>
  <c r="I690" i="1"/>
  <c r="J690" i="1" s="1"/>
  <c r="K690" i="1" s="1"/>
  <c r="B690" i="1" s="1"/>
  <c r="I691" i="1"/>
  <c r="J691" i="1" s="1"/>
  <c r="K691" i="1" s="1"/>
  <c r="C691" i="1" s="1"/>
  <c r="I692" i="1"/>
  <c r="J692" i="1" s="1"/>
  <c r="K692" i="1" s="1"/>
  <c r="I693" i="1"/>
  <c r="J693" i="1" s="1"/>
  <c r="K693" i="1" s="1"/>
  <c r="I694" i="1"/>
  <c r="J694" i="1" s="1"/>
  <c r="K694" i="1" s="1"/>
  <c r="I695" i="1"/>
  <c r="J695" i="1"/>
  <c r="K695" i="1" s="1"/>
  <c r="I696" i="1"/>
  <c r="J696" i="1" s="1"/>
  <c r="K696" i="1" s="1"/>
  <c r="J697" i="1"/>
  <c r="K697" i="1"/>
  <c r="C697" i="1" s="1"/>
  <c r="I698" i="1"/>
  <c r="J698" i="1" s="1"/>
  <c r="K698" i="1" s="1"/>
  <c r="B698" i="1" s="1"/>
  <c r="I699" i="1"/>
  <c r="J699" i="1" s="1"/>
  <c r="K699" i="1" s="1"/>
  <c r="B699" i="1" s="1"/>
  <c r="I700" i="1"/>
  <c r="J700" i="1" s="1"/>
  <c r="K700" i="1" s="1"/>
  <c r="B700" i="1" s="1"/>
  <c r="I701" i="1"/>
  <c r="J701" i="1" s="1"/>
  <c r="K701" i="1" s="1"/>
  <c r="C701" i="1" s="1"/>
  <c r="I702" i="1"/>
  <c r="J702" i="1" s="1"/>
  <c r="K702" i="1" s="1"/>
  <c r="I703" i="1"/>
  <c r="J703" i="1" s="1"/>
  <c r="K703" i="1" s="1"/>
  <c r="I704" i="1"/>
  <c r="J704" i="1" s="1"/>
  <c r="K704" i="1" s="1"/>
  <c r="J705" i="1"/>
  <c r="K705" i="1"/>
  <c r="B705" i="1" s="1"/>
  <c r="I706" i="1"/>
  <c r="J706" i="1" s="1"/>
  <c r="K706" i="1" s="1"/>
  <c r="I707" i="1"/>
  <c r="J707" i="1" s="1"/>
  <c r="K707" i="1" s="1"/>
  <c r="I708" i="1"/>
  <c r="J708" i="1" s="1"/>
  <c r="K708" i="1" s="1"/>
  <c r="B708" i="1" s="1"/>
  <c r="I709" i="1"/>
  <c r="J709" i="1" s="1"/>
  <c r="K709" i="1" s="1"/>
  <c r="B709" i="1" s="1"/>
  <c r="I710" i="1"/>
  <c r="J710" i="1" s="1"/>
  <c r="K710" i="1" s="1"/>
  <c r="I711" i="1"/>
  <c r="J711" i="1"/>
  <c r="K711" i="1" s="1"/>
  <c r="I712" i="1"/>
  <c r="J712" i="1" s="1"/>
  <c r="K712" i="1" s="1"/>
  <c r="I713" i="1"/>
  <c r="J713" i="1" s="1"/>
  <c r="K713" i="1" s="1"/>
  <c r="I714" i="1"/>
  <c r="J714" i="1" s="1"/>
  <c r="K714" i="1" s="1"/>
  <c r="I716" i="1"/>
  <c r="J716" i="1" s="1"/>
  <c r="K716" i="1" s="1"/>
  <c r="I717" i="1"/>
  <c r="J717" i="1" s="1"/>
  <c r="K717" i="1" s="1"/>
  <c r="I718" i="1"/>
  <c r="J718" i="1" s="1"/>
  <c r="K718" i="1" s="1"/>
  <c r="B718" i="1" s="1"/>
  <c r="I719" i="1"/>
  <c r="J719" i="1" s="1"/>
  <c r="K719" i="1" s="1"/>
  <c r="C719" i="1" s="1"/>
  <c r="J720" i="1"/>
  <c r="K720" i="1"/>
  <c r="B720" i="1" s="1"/>
  <c r="I721" i="1"/>
  <c r="J721" i="1" s="1"/>
  <c r="K721" i="1" s="1"/>
  <c r="C721" i="1" s="1"/>
  <c r="I722" i="1"/>
  <c r="J722" i="1" s="1"/>
  <c r="K722" i="1" s="1"/>
  <c r="I723" i="1"/>
  <c r="J723" i="1" s="1"/>
  <c r="K723" i="1" s="1"/>
  <c r="I724" i="1"/>
  <c r="J724" i="1" s="1"/>
  <c r="K724" i="1" s="1"/>
  <c r="I725" i="1"/>
  <c r="J725" i="1" s="1"/>
  <c r="K725" i="1" s="1"/>
  <c r="B725" i="1" s="1"/>
  <c r="I726" i="1"/>
  <c r="J726" i="1" s="1"/>
  <c r="K726" i="1" s="1"/>
  <c r="I727" i="1"/>
  <c r="J727" i="1" s="1"/>
  <c r="K727" i="1" s="1"/>
  <c r="I728" i="1"/>
  <c r="J728" i="1" s="1"/>
  <c r="K728" i="1" s="1"/>
  <c r="B728" i="1" s="1"/>
  <c r="J729" i="1"/>
  <c r="K729" i="1" s="1"/>
  <c r="B729" i="1" s="1"/>
  <c r="I730" i="1"/>
  <c r="J730" i="1"/>
  <c r="K730" i="1"/>
  <c r="B730" i="1" s="1"/>
  <c r="I731" i="1"/>
  <c r="J731" i="1" s="1"/>
  <c r="K731" i="1" s="1"/>
  <c r="I732" i="1"/>
  <c r="J732" i="1" s="1"/>
  <c r="K732" i="1" s="1"/>
  <c r="I733" i="1"/>
  <c r="J733" i="1" s="1"/>
  <c r="K733" i="1" s="1"/>
  <c r="I734" i="1"/>
  <c r="J734" i="1" s="1"/>
  <c r="K734" i="1" s="1"/>
  <c r="I735" i="1"/>
  <c r="J735" i="1" s="1"/>
  <c r="K735" i="1" s="1"/>
  <c r="I736" i="1"/>
  <c r="J736" i="1" s="1"/>
  <c r="K736" i="1" s="1"/>
  <c r="I737" i="1"/>
  <c r="J737" i="1" s="1"/>
  <c r="K737" i="1" s="1"/>
  <c r="I738" i="1"/>
  <c r="J738" i="1" s="1"/>
  <c r="K738" i="1" s="1"/>
  <c r="B738" i="1" s="1"/>
  <c r="I739" i="1"/>
  <c r="J739" i="1" s="1"/>
  <c r="K739" i="1" s="1"/>
  <c r="B739" i="1" s="1"/>
  <c r="I740" i="1"/>
  <c r="J740" i="1" s="1"/>
  <c r="K740" i="1" s="1"/>
  <c r="C740" i="1" s="1"/>
  <c r="I741" i="1"/>
  <c r="J741" i="1" s="1"/>
  <c r="K741" i="1" s="1"/>
  <c r="C741" i="1" s="1"/>
  <c r="I742" i="1"/>
  <c r="J742" i="1" s="1"/>
  <c r="K742" i="1" s="1"/>
  <c r="I743" i="1"/>
  <c r="J743" i="1" s="1"/>
  <c r="K743" i="1" s="1"/>
  <c r="I744" i="1"/>
  <c r="J744" i="1"/>
  <c r="K744" i="1" s="1"/>
  <c r="J745" i="1"/>
  <c r="K745" i="1" s="1"/>
  <c r="B745" i="1" s="1"/>
  <c r="I746" i="1"/>
  <c r="J746" i="1" s="1"/>
  <c r="K746" i="1" s="1"/>
  <c r="I747" i="1"/>
  <c r="J747" i="1" s="1"/>
  <c r="K747" i="1" s="1"/>
  <c r="C747" i="1" s="1"/>
  <c r="I748" i="1"/>
  <c r="J748" i="1" s="1"/>
  <c r="K748" i="1" s="1"/>
  <c r="I749" i="1"/>
  <c r="J749" i="1" s="1"/>
  <c r="K749" i="1" s="1"/>
  <c r="B749" i="1" s="1"/>
  <c r="I750" i="1"/>
  <c r="J750" i="1" s="1"/>
  <c r="K750" i="1" s="1"/>
  <c r="B750" i="1" s="1"/>
  <c r="I751" i="1"/>
  <c r="J751" i="1" s="1"/>
  <c r="K751" i="1" s="1"/>
  <c r="B751" i="1" s="1"/>
  <c r="I752" i="1"/>
  <c r="J752" i="1" s="1"/>
  <c r="K752" i="1" s="1"/>
  <c r="I753" i="1"/>
  <c r="J753" i="1" s="1"/>
  <c r="K753" i="1" s="1"/>
  <c r="I754" i="1"/>
  <c r="J754" i="1" s="1"/>
  <c r="K754" i="1" s="1"/>
  <c r="I755" i="1"/>
  <c r="J755" i="1" s="1"/>
  <c r="K755" i="1" s="1"/>
  <c r="I756" i="1"/>
  <c r="J756" i="1" s="1"/>
  <c r="K756" i="1" s="1"/>
  <c r="I757" i="1"/>
  <c r="J757" i="1" s="1"/>
  <c r="K757" i="1" s="1"/>
  <c r="C757" i="1" s="1"/>
  <c r="I758" i="1"/>
  <c r="J758" i="1" s="1"/>
  <c r="K758" i="1" s="1"/>
  <c r="B758" i="1" s="1"/>
  <c r="I759" i="1"/>
  <c r="J759" i="1" s="1"/>
  <c r="K759" i="1" s="1"/>
  <c r="B759" i="1" s="1"/>
  <c r="I760" i="1"/>
  <c r="J760" i="1" s="1"/>
  <c r="K760" i="1" s="1"/>
  <c r="C760" i="1" s="1"/>
  <c r="J761" i="1"/>
  <c r="K761" i="1" s="1"/>
  <c r="I762" i="1"/>
  <c r="J762" i="1" s="1"/>
  <c r="K762" i="1" s="1"/>
  <c r="I763" i="1"/>
  <c r="J763" i="1" s="1"/>
  <c r="K763" i="1" s="1"/>
  <c r="I764" i="1"/>
  <c r="J764" i="1" s="1"/>
  <c r="K764" i="1" s="1"/>
  <c r="I765" i="1"/>
  <c r="J765" i="1" s="1"/>
  <c r="K765" i="1" s="1"/>
  <c r="C765" i="1" s="1"/>
  <c r="I766" i="1"/>
  <c r="J766" i="1" s="1"/>
  <c r="K766" i="1" s="1"/>
  <c r="I767" i="1"/>
  <c r="J767" i="1" s="1"/>
  <c r="K767" i="1" s="1"/>
  <c r="C767" i="1" s="1"/>
  <c r="I768" i="1"/>
  <c r="J768" i="1" s="1"/>
  <c r="K768" i="1" s="1"/>
  <c r="I769" i="1"/>
  <c r="J769" i="1" s="1"/>
  <c r="K769" i="1" s="1"/>
  <c r="B769" i="1" s="1"/>
  <c r="I770" i="1"/>
  <c r="J770" i="1" s="1"/>
  <c r="K770" i="1" s="1"/>
  <c r="B770" i="1" s="1"/>
  <c r="I771" i="1"/>
  <c r="J771" i="1" s="1"/>
  <c r="K771" i="1" s="1"/>
  <c r="B771" i="1" s="1"/>
  <c r="I772" i="1"/>
  <c r="J772" i="1" s="1"/>
  <c r="K772" i="1" s="1"/>
  <c r="I773" i="1"/>
  <c r="J773" i="1" s="1"/>
  <c r="K773" i="1" s="1"/>
  <c r="I774" i="1"/>
  <c r="J774" i="1" s="1"/>
  <c r="K774" i="1" s="1"/>
  <c r="I775" i="1"/>
  <c r="J775" i="1" s="1"/>
  <c r="K775" i="1" s="1"/>
  <c r="I776" i="1"/>
  <c r="J776" i="1" s="1"/>
  <c r="K776" i="1" s="1"/>
  <c r="I777" i="1"/>
  <c r="J777" i="1" s="1"/>
  <c r="K777" i="1" s="1"/>
  <c r="C777" i="1" s="1"/>
  <c r="I778" i="1"/>
  <c r="J778" i="1" s="1"/>
  <c r="K778" i="1" s="1"/>
  <c r="B778" i="1" s="1"/>
  <c r="I779" i="1"/>
  <c r="J779" i="1" s="1"/>
  <c r="K779" i="1" s="1"/>
  <c r="I780" i="1"/>
  <c r="J780" i="1" s="1"/>
  <c r="K780" i="1" s="1"/>
  <c r="C780" i="1" s="1"/>
  <c r="I781" i="1"/>
  <c r="J781" i="1" s="1"/>
  <c r="K781" i="1" s="1"/>
  <c r="B781" i="1" s="1"/>
  <c r="I782" i="1"/>
  <c r="J782" i="1" s="1"/>
  <c r="K782" i="1" s="1"/>
  <c r="I783" i="1"/>
  <c r="J783" i="1" s="1"/>
  <c r="K783" i="1" s="1"/>
  <c r="I784" i="1"/>
  <c r="J784" i="1" s="1"/>
  <c r="K784" i="1" s="1"/>
  <c r="I785" i="1"/>
  <c r="J785" i="1" s="1"/>
  <c r="K785" i="1" s="1"/>
  <c r="I786" i="1"/>
  <c r="J786" i="1" s="1"/>
  <c r="K786" i="1" s="1"/>
  <c r="I787" i="1"/>
  <c r="J787" i="1" s="1"/>
  <c r="K787" i="1" s="1"/>
  <c r="C787" i="1" s="1"/>
  <c r="I788" i="1"/>
  <c r="J788" i="1"/>
  <c r="K788" i="1" s="1"/>
  <c r="B788" i="1" s="1"/>
  <c r="I789" i="1"/>
  <c r="J789" i="1" s="1"/>
  <c r="K789" i="1" s="1"/>
  <c r="B789" i="1" s="1"/>
  <c r="I790" i="1"/>
  <c r="J790" i="1" s="1"/>
  <c r="K790" i="1" s="1"/>
  <c r="B790" i="1" s="1"/>
  <c r="I791" i="1"/>
  <c r="J791" i="1" s="1"/>
  <c r="K791" i="1" s="1"/>
  <c r="I792" i="1"/>
  <c r="J792" i="1" s="1"/>
  <c r="K792" i="1" s="1"/>
  <c r="I793" i="1"/>
  <c r="J793" i="1" s="1"/>
  <c r="K793" i="1" s="1"/>
  <c r="I794" i="1"/>
  <c r="J794" i="1" s="1"/>
  <c r="K794" i="1" s="1"/>
  <c r="I795" i="1"/>
  <c r="J795" i="1" s="1"/>
  <c r="K795" i="1" s="1"/>
  <c r="B795" i="1" s="1"/>
  <c r="I796" i="1"/>
  <c r="J796" i="1" s="1"/>
  <c r="K796" i="1" s="1"/>
  <c r="I797" i="1"/>
  <c r="J797" i="1" s="1"/>
  <c r="K797" i="1" s="1"/>
  <c r="C797" i="1" s="1"/>
  <c r="J798" i="1"/>
  <c r="K798" i="1"/>
  <c r="B798" i="1" s="1"/>
  <c r="I799" i="1"/>
  <c r="J799" i="1" s="1"/>
  <c r="K799" i="1" s="1"/>
  <c r="B799" i="1" s="1"/>
  <c r="I800" i="1"/>
  <c r="J800" i="1" s="1"/>
  <c r="K800" i="1" s="1"/>
  <c r="C800" i="1" s="1"/>
  <c r="I801" i="1"/>
  <c r="J801" i="1" s="1"/>
  <c r="K801" i="1" s="1"/>
  <c r="B801" i="1" s="1"/>
  <c r="I802" i="1"/>
  <c r="J802" i="1" s="1"/>
  <c r="K802" i="1" s="1"/>
  <c r="I803" i="1"/>
  <c r="J803" i="1" s="1"/>
  <c r="K803" i="1" s="1"/>
  <c r="I804" i="1"/>
  <c r="J804" i="1" s="1"/>
  <c r="K804" i="1" s="1"/>
  <c r="I805" i="1"/>
  <c r="J805" i="1" s="1"/>
  <c r="K805" i="1" s="1"/>
  <c r="B805" i="1" s="1"/>
  <c r="J806" i="1"/>
  <c r="K806" i="1" s="1"/>
  <c r="I807" i="1"/>
  <c r="J807" i="1" s="1"/>
  <c r="K807" i="1" s="1"/>
  <c r="C807" i="1" s="1"/>
  <c r="I808" i="1"/>
  <c r="J808" i="1" s="1"/>
  <c r="K808" i="1" s="1"/>
  <c r="B808" i="1" s="1"/>
  <c r="I809" i="1"/>
  <c r="J809" i="1" s="1"/>
  <c r="K809" i="1" s="1"/>
  <c r="B809" i="1" s="1"/>
  <c r="I810" i="1"/>
  <c r="J810" i="1" s="1"/>
  <c r="K810" i="1" s="1"/>
  <c r="B810" i="1" s="1"/>
  <c r="I811" i="1"/>
  <c r="J811" i="1" s="1"/>
  <c r="K811" i="1" s="1"/>
  <c r="B811" i="1" s="1"/>
  <c r="I812" i="1"/>
  <c r="J812" i="1" s="1"/>
  <c r="K812" i="1" s="1"/>
  <c r="I813" i="1"/>
  <c r="J813" i="1" s="1"/>
  <c r="K813" i="1" s="1"/>
  <c r="I814" i="1"/>
  <c r="J814" i="1" s="1"/>
  <c r="K814" i="1" s="1"/>
  <c r="J815" i="1"/>
  <c r="K815" i="1" s="1"/>
  <c r="B815" i="1" s="1"/>
  <c r="I816" i="1"/>
  <c r="J816" i="1" s="1"/>
  <c r="K816" i="1" s="1"/>
  <c r="I817" i="1"/>
  <c r="J817" i="1" s="1"/>
  <c r="K817" i="1" s="1"/>
  <c r="I818" i="1"/>
  <c r="J818" i="1" s="1"/>
  <c r="K818" i="1" s="1"/>
  <c r="B818" i="1" s="1"/>
  <c r="I819" i="1"/>
  <c r="J819" i="1" s="1"/>
  <c r="K819" i="1" s="1"/>
  <c r="I820" i="1"/>
  <c r="J820" i="1" s="1"/>
  <c r="K820" i="1" s="1"/>
  <c r="B820" i="1" s="1"/>
  <c r="I821" i="1"/>
  <c r="J821" i="1" s="1"/>
  <c r="K821" i="1" s="1"/>
  <c r="I822" i="1"/>
  <c r="J822" i="1" s="1"/>
  <c r="K822" i="1" s="1"/>
  <c r="I823" i="1"/>
  <c r="J823" i="1" s="1"/>
  <c r="K823" i="1" s="1"/>
  <c r="I824" i="1"/>
  <c r="J824" i="1" s="1"/>
  <c r="K824" i="1" s="1"/>
  <c r="I825" i="1"/>
  <c r="J825" i="1" s="1"/>
  <c r="K825" i="1" s="1"/>
  <c r="C825" i="1" s="1"/>
  <c r="I826" i="1"/>
  <c r="J826" i="1" s="1"/>
  <c r="K826" i="1" s="1"/>
  <c r="I827" i="1"/>
  <c r="J827" i="1" s="1"/>
  <c r="K827" i="1" s="1"/>
  <c r="C827" i="1" s="1"/>
  <c r="I828" i="1"/>
  <c r="J828" i="1" s="1"/>
  <c r="K828" i="1" s="1"/>
  <c r="I829" i="1"/>
  <c r="J829" i="1" s="1"/>
  <c r="K829" i="1" s="1"/>
  <c r="B829" i="1" s="1"/>
  <c r="I830" i="1"/>
  <c r="J830" i="1" s="1"/>
  <c r="K830" i="1" s="1"/>
  <c r="B830" i="1" s="1"/>
  <c r="I831" i="1"/>
  <c r="J831" i="1" s="1"/>
  <c r="K831" i="1" s="1"/>
  <c r="B831" i="1" s="1"/>
  <c r="I832" i="1"/>
  <c r="J832" i="1" s="1"/>
  <c r="K832" i="1" s="1"/>
  <c r="I833" i="1"/>
  <c r="J833" i="1" s="1"/>
  <c r="K833" i="1" s="1"/>
  <c r="I834" i="1"/>
  <c r="J834" i="1" s="1"/>
  <c r="K834" i="1" s="1"/>
  <c r="I835" i="1"/>
  <c r="J835" i="1" s="1"/>
  <c r="K835" i="1" s="1"/>
  <c r="B835" i="1" s="1"/>
  <c r="I836" i="1"/>
  <c r="J836" i="1" s="1"/>
  <c r="K836" i="1" s="1"/>
  <c r="J837" i="1"/>
  <c r="J838" i="1"/>
  <c r="K838" i="1"/>
  <c r="B838" i="1" s="1"/>
  <c r="J839" i="1"/>
  <c r="K839" i="1"/>
  <c r="B839" i="1" s="1"/>
  <c r="J840" i="1"/>
  <c r="J841" i="1"/>
  <c r="J842" i="1"/>
  <c r="K842" i="1"/>
  <c r="J843" i="1"/>
  <c r="K843" i="1"/>
  <c r="J844" i="1"/>
  <c r="K844" i="1"/>
  <c r="J845" i="1"/>
  <c r="J846" i="1"/>
  <c r="K846" i="1"/>
  <c r="J847" i="1"/>
  <c r="K847" i="1"/>
  <c r="C847" i="1" s="1"/>
  <c r="J848" i="1"/>
  <c r="J849" i="1"/>
  <c r="J850" i="1"/>
  <c r="K850" i="1"/>
  <c r="B850" i="1" s="1"/>
  <c r="J851" i="1"/>
  <c r="K851" i="1"/>
  <c r="B851" i="1" s="1"/>
  <c r="J852" i="1"/>
  <c r="K852" i="1"/>
  <c r="J853" i="1"/>
  <c r="K853" i="1"/>
  <c r="J854" i="1"/>
  <c r="K854" i="1"/>
  <c r="J855" i="1"/>
  <c r="J856" i="1"/>
  <c r="J857" i="1"/>
  <c r="J858" i="1"/>
  <c r="J859" i="1"/>
  <c r="J860" i="1"/>
  <c r="K860" i="1"/>
  <c r="B860" i="1" s="1"/>
  <c r="J861" i="1"/>
  <c r="J862" i="1"/>
  <c r="J863" i="1"/>
  <c r="K863" i="1"/>
  <c r="J864" i="1"/>
  <c r="K864" i="1"/>
  <c r="J865" i="1"/>
  <c r="K865" i="1"/>
  <c r="B865" i="1" s="1"/>
  <c r="J866" i="1"/>
  <c r="K866" i="1"/>
  <c r="J867" i="1"/>
  <c r="K867" i="1"/>
  <c r="C867" i="1" s="1"/>
  <c r="J868" i="1"/>
  <c r="J869" i="1"/>
  <c r="J870" i="1"/>
  <c r="J871" i="1"/>
  <c r="K871" i="1"/>
  <c r="B871" i="1" s="1"/>
  <c r="J872" i="1"/>
  <c r="K872" i="1"/>
  <c r="J873" i="1"/>
  <c r="K873" i="1"/>
  <c r="J874" i="1"/>
  <c r="K874" i="1"/>
  <c r="J875" i="1"/>
  <c r="K875" i="1"/>
  <c r="B875" i="1" s="1"/>
  <c r="J876" i="1"/>
  <c r="K876" i="1"/>
  <c r="J877" i="1"/>
  <c r="K877" i="1"/>
  <c r="C877" i="1" s="1"/>
  <c r="J878" i="1"/>
  <c r="J879" i="1"/>
  <c r="J880" i="1"/>
  <c r="J881" i="1"/>
  <c r="J882" i="1"/>
  <c r="J883" i="1"/>
  <c r="K883" i="1"/>
  <c r="J884" i="1"/>
  <c r="K884" i="1"/>
  <c r="J885" i="1"/>
  <c r="K885" i="1"/>
  <c r="B885" i="1" s="1"/>
  <c r="J886" i="1"/>
  <c r="K886" i="1"/>
  <c r="J887" i="1"/>
  <c r="J888" i="1"/>
  <c r="J889" i="1"/>
  <c r="J890" i="1"/>
  <c r="J891" i="1"/>
  <c r="J892" i="1"/>
  <c r="J893" i="1"/>
  <c r="J894" i="1"/>
  <c r="K894" i="1"/>
  <c r="J895" i="1"/>
  <c r="K895" i="1"/>
  <c r="B895" i="1" s="1"/>
  <c r="G413" i="1"/>
  <c r="G412" i="1"/>
  <c r="G411" i="1"/>
  <c r="B411" i="1" s="1"/>
  <c r="G410" i="1"/>
  <c r="G409" i="1"/>
  <c r="G408" i="1"/>
  <c r="G407" i="1"/>
  <c r="G406" i="1"/>
  <c r="G405" i="1"/>
  <c r="G404" i="1"/>
  <c r="G403" i="1"/>
  <c r="G402" i="1"/>
  <c r="G401" i="1"/>
  <c r="B401" i="1" s="1"/>
  <c r="G400" i="1"/>
  <c r="G399" i="1"/>
  <c r="G398" i="1"/>
  <c r="G397" i="1"/>
  <c r="G396" i="1"/>
  <c r="G395" i="1"/>
  <c r="G394" i="1"/>
  <c r="G393" i="1"/>
  <c r="G392" i="1"/>
  <c r="G391" i="1"/>
  <c r="B391" i="1" s="1"/>
  <c r="G390" i="1"/>
  <c r="G389" i="1"/>
  <c r="G388" i="1"/>
  <c r="G387" i="1"/>
  <c r="G386" i="1"/>
  <c r="G385" i="1"/>
  <c r="G384" i="1"/>
  <c r="G383" i="1"/>
  <c r="G382" i="1"/>
  <c r="G381" i="1"/>
  <c r="B381" i="1" s="1"/>
  <c r="G380" i="1"/>
  <c r="G379" i="1"/>
  <c r="G378" i="1"/>
  <c r="G377" i="1"/>
  <c r="G376" i="1"/>
  <c r="G375" i="1"/>
  <c r="G374" i="1"/>
  <c r="G373" i="1"/>
  <c r="G372" i="1"/>
  <c r="G371" i="1"/>
  <c r="B371" i="1" s="1"/>
  <c r="G370" i="1"/>
  <c r="G369" i="1"/>
  <c r="G368" i="1"/>
  <c r="G367" i="1"/>
  <c r="G366" i="1"/>
  <c r="G365" i="1"/>
  <c r="G364" i="1"/>
  <c r="G363" i="1"/>
  <c r="G362" i="1"/>
  <c r="G361" i="1"/>
  <c r="B361" i="1" s="1"/>
  <c r="G360" i="1"/>
  <c r="G359" i="1"/>
  <c r="G356" i="1"/>
  <c r="G355" i="1"/>
  <c r="G354" i="1"/>
  <c r="G353" i="1"/>
  <c r="B353" i="1" s="1"/>
  <c r="G352" i="1"/>
  <c r="G351" i="1"/>
  <c r="G350" i="1"/>
  <c r="G349" i="1"/>
  <c r="G348" i="1"/>
  <c r="G347" i="1"/>
  <c r="B347" i="1" s="1"/>
  <c r="G345" i="1"/>
  <c r="G344" i="1"/>
  <c r="G343" i="1"/>
  <c r="G342" i="1"/>
  <c r="G341" i="1"/>
  <c r="G340" i="1"/>
  <c r="B340" i="1" s="1"/>
  <c r="G339" i="1"/>
  <c r="G338" i="1"/>
  <c r="B338" i="1" s="1"/>
  <c r="G337" i="1"/>
  <c r="G336" i="1"/>
  <c r="G335" i="1"/>
  <c r="G334" i="1"/>
  <c r="G333" i="1"/>
  <c r="G332" i="1"/>
  <c r="G331" i="1"/>
  <c r="G330" i="1"/>
  <c r="B330" i="1" s="1"/>
  <c r="G329" i="1"/>
  <c r="G328" i="1"/>
  <c r="G327" i="1"/>
  <c r="B327" i="1" s="1"/>
  <c r="G326" i="1"/>
  <c r="G325" i="1"/>
  <c r="G324" i="1"/>
  <c r="G323" i="1"/>
  <c r="G322" i="1"/>
  <c r="G321" i="1"/>
  <c r="G320" i="1"/>
  <c r="B320" i="1" s="1"/>
  <c r="G319" i="1"/>
  <c r="G318" i="1"/>
  <c r="B318" i="1" s="1"/>
  <c r="G317" i="1"/>
  <c r="G316" i="1"/>
  <c r="G315" i="1"/>
  <c r="B520" i="1" l="1"/>
  <c r="C517" i="1"/>
  <c r="B515" i="1"/>
  <c r="B377" i="1"/>
  <c r="B397" i="1"/>
  <c r="C160" i="1"/>
  <c r="C65" i="1"/>
  <c r="C448" i="1"/>
  <c r="B367" i="1"/>
  <c r="B387" i="1"/>
  <c r="B407" i="1"/>
  <c r="B352" i="1"/>
  <c r="B374" i="1"/>
  <c r="B394" i="1"/>
  <c r="B363" i="1"/>
  <c r="B383" i="1"/>
  <c r="B403" i="1"/>
  <c r="B270" i="1"/>
  <c r="B322" i="1"/>
  <c r="B342" i="1"/>
  <c r="B670" i="1"/>
  <c r="C450" i="1"/>
  <c r="B589" i="1"/>
  <c r="B351" i="1"/>
  <c r="B393" i="1"/>
  <c r="B332" i="1"/>
  <c r="B333" i="1"/>
  <c r="B373" i="1"/>
  <c r="B413" i="1"/>
  <c r="B331" i="1"/>
  <c r="C358" i="1"/>
  <c r="B585" i="1"/>
  <c r="C585" i="1"/>
  <c r="C158" i="1"/>
  <c r="C168" i="1"/>
  <c r="B157" i="1"/>
  <c r="C445" i="1"/>
  <c r="C138" i="1"/>
  <c r="B319" i="1"/>
  <c r="C421" i="1"/>
  <c r="C308" i="1"/>
  <c r="C129" i="1"/>
  <c r="C288" i="1"/>
  <c r="C128" i="1"/>
  <c r="C278" i="1"/>
  <c r="B127" i="1"/>
  <c r="C268" i="1"/>
  <c r="C108" i="1"/>
  <c r="B389" i="1"/>
  <c r="C481" i="1"/>
  <c r="C258" i="1"/>
  <c r="C99" i="1"/>
  <c r="C11" i="1"/>
  <c r="B369" i="1"/>
  <c r="C118" i="1"/>
  <c r="C461" i="1"/>
  <c r="B249" i="1"/>
  <c r="C98" i="1"/>
  <c r="C245" i="1"/>
  <c r="B97" i="1"/>
  <c r="C10" i="1"/>
  <c r="B390" i="1"/>
  <c r="C541" i="1"/>
  <c r="C238" i="1"/>
  <c r="C95" i="1"/>
  <c r="B409" i="1"/>
  <c r="B348" i="1"/>
  <c r="B328" i="1"/>
  <c r="B227" i="1"/>
  <c r="C90" i="1"/>
  <c r="C39" i="1"/>
  <c r="B370" i="1"/>
  <c r="B315" i="1"/>
  <c r="B335" i="1"/>
  <c r="B378" i="1"/>
  <c r="B398" i="1"/>
  <c r="B219" i="1"/>
  <c r="C78" i="1"/>
  <c r="B410" i="1"/>
  <c r="B376" i="1"/>
  <c r="B359" i="1"/>
  <c r="B379" i="1"/>
  <c r="B399" i="1"/>
  <c r="B691" i="1"/>
  <c r="C208" i="1"/>
  <c r="B70" i="1"/>
  <c r="B317" i="1"/>
  <c r="B337" i="1"/>
  <c r="B380" i="1"/>
  <c r="B400" i="1"/>
  <c r="B197" i="1"/>
  <c r="C68" i="1"/>
  <c r="B785" i="1"/>
  <c r="C785" i="1"/>
  <c r="C680" i="1"/>
  <c r="B680" i="1"/>
  <c r="B649" i="1"/>
  <c r="C649" i="1"/>
  <c r="C610" i="1"/>
  <c r="B610" i="1"/>
  <c r="B362" i="1"/>
  <c r="B765" i="1"/>
  <c r="B631" i="1"/>
  <c r="B457" i="1"/>
  <c r="B439" i="1"/>
  <c r="B420" i="1"/>
  <c r="C295" i="1"/>
  <c r="C259" i="1"/>
  <c r="B231" i="1"/>
  <c r="B200" i="1"/>
  <c r="C175" i="1"/>
  <c r="C141" i="1"/>
  <c r="C111" i="1"/>
  <c r="B87" i="1"/>
  <c r="C745" i="1"/>
  <c r="C611" i="1"/>
  <c r="C491" i="1"/>
  <c r="B291" i="1"/>
  <c r="C229" i="1"/>
  <c r="C199" i="1"/>
  <c r="C171" i="1"/>
  <c r="C81" i="1"/>
  <c r="C555" i="1"/>
  <c r="C290" i="1"/>
  <c r="B140" i="1"/>
  <c r="C110" i="1"/>
  <c r="B325" i="1"/>
  <c r="B345" i="1"/>
  <c r="B368" i="1"/>
  <c r="B388" i="1"/>
  <c r="B408" i="1"/>
  <c r="B741" i="1"/>
  <c r="C545" i="1"/>
  <c r="C289" i="1"/>
  <c r="B257" i="1"/>
  <c r="C228" i="1"/>
  <c r="C198" i="1"/>
  <c r="C169" i="1"/>
  <c r="C139" i="1"/>
  <c r="C109" i="1"/>
  <c r="C79" i="1"/>
  <c r="C609" i="1"/>
  <c r="C251" i="1"/>
  <c r="C605" i="1"/>
  <c r="C540" i="1"/>
  <c r="C225" i="1"/>
  <c r="C191" i="1"/>
  <c r="C699" i="1"/>
  <c r="B287" i="1"/>
  <c r="C250" i="1"/>
  <c r="C221" i="1"/>
  <c r="B167" i="1"/>
  <c r="B137" i="1"/>
  <c r="B107" i="1"/>
  <c r="B77" i="1"/>
  <c r="B349" i="1"/>
  <c r="B329" i="1"/>
  <c r="B350" i="1"/>
  <c r="B372" i="1"/>
  <c r="B392" i="1"/>
  <c r="B412" i="1"/>
  <c r="C588" i="1"/>
  <c r="C535" i="1"/>
  <c r="C279" i="1"/>
  <c r="C189" i="1"/>
  <c r="C161" i="1"/>
  <c r="C131" i="1"/>
  <c r="C101" i="1"/>
  <c r="C71" i="1"/>
  <c r="B587" i="1"/>
  <c r="C525" i="1"/>
  <c r="B521" i="1"/>
  <c r="C520" i="1"/>
  <c r="B311" i="1"/>
  <c r="B277" i="1"/>
  <c r="C248" i="1"/>
  <c r="C218" i="1"/>
  <c r="B187" i="1"/>
  <c r="C159" i="1"/>
  <c r="C69" i="1"/>
  <c r="C15" i="1"/>
  <c r="B354" i="1"/>
  <c r="B396" i="1"/>
  <c r="C820" i="1"/>
  <c r="C679" i="1"/>
  <c r="C519" i="1"/>
  <c r="B449" i="1"/>
  <c r="C310" i="1"/>
  <c r="C271" i="1"/>
  <c r="B247" i="1"/>
  <c r="B217" i="1"/>
  <c r="C185" i="1"/>
  <c r="C40" i="1"/>
  <c r="C818" i="1"/>
  <c r="C309" i="1"/>
  <c r="C211" i="1"/>
  <c r="C181" i="1"/>
  <c r="C805" i="1"/>
  <c r="B447" i="1"/>
  <c r="C241" i="1"/>
  <c r="C121" i="1"/>
  <c r="C665" i="1"/>
  <c r="C269" i="1"/>
  <c r="C209" i="1"/>
  <c r="C151" i="1"/>
  <c r="C91" i="1"/>
  <c r="B469" i="1"/>
  <c r="B360" i="1"/>
  <c r="B797" i="1"/>
  <c r="B659" i="1"/>
  <c r="C501" i="1"/>
  <c r="C468" i="1"/>
  <c r="B307" i="1"/>
  <c r="C239" i="1"/>
  <c r="C119" i="1"/>
  <c r="C61" i="1"/>
  <c r="C38" i="1"/>
  <c r="C5" i="1"/>
  <c r="C651" i="1"/>
  <c r="C299" i="1"/>
  <c r="C179" i="1"/>
  <c r="C149" i="1"/>
  <c r="B339" i="1"/>
  <c r="B402" i="1"/>
  <c r="B267" i="1"/>
  <c r="B207" i="1"/>
  <c r="C89" i="1"/>
  <c r="C875" i="1"/>
  <c r="B777" i="1"/>
  <c r="C298" i="1"/>
  <c r="C261" i="1"/>
  <c r="B237" i="1"/>
  <c r="C201" i="1"/>
  <c r="C178" i="1"/>
  <c r="C148" i="1"/>
  <c r="B117" i="1"/>
  <c r="B382" i="1"/>
  <c r="B877" i="1"/>
  <c r="C650" i="1"/>
  <c r="B321" i="1"/>
  <c r="B341" i="1"/>
  <c r="C458" i="1"/>
  <c r="B297" i="1"/>
  <c r="B177" i="1"/>
  <c r="B147" i="1"/>
  <c r="C115" i="1"/>
  <c r="C88" i="1"/>
  <c r="B668" i="1"/>
  <c r="C668" i="1"/>
  <c r="B629" i="1"/>
  <c r="C629" i="1"/>
  <c r="B706" i="1"/>
  <c r="C706" i="1"/>
  <c r="B614" i="1"/>
  <c r="C614" i="1"/>
  <c r="B748" i="1"/>
  <c r="C748" i="1"/>
  <c r="B640" i="1"/>
  <c r="C640" i="1"/>
  <c r="B722" i="1"/>
  <c r="C722" i="1"/>
  <c r="B836" i="1"/>
  <c r="C836" i="1"/>
  <c r="B833" i="1"/>
  <c r="C833" i="1"/>
  <c r="B731" i="1"/>
  <c r="C731" i="1"/>
  <c r="B678" i="1"/>
  <c r="C678" i="1"/>
  <c r="B638" i="1"/>
  <c r="C638" i="1"/>
  <c r="B612" i="1"/>
  <c r="C612" i="1"/>
  <c r="B511" i="1"/>
  <c r="C511" i="1"/>
  <c r="B791" i="1"/>
  <c r="C791" i="1"/>
  <c r="B583" i="1"/>
  <c r="C583" i="1"/>
  <c r="B803" i="1"/>
  <c r="C803" i="1"/>
  <c r="B768" i="1"/>
  <c r="C768" i="1"/>
  <c r="B688" i="1"/>
  <c r="C688" i="1"/>
  <c r="C677" i="1"/>
  <c r="B677" i="1"/>
  <c r="B819" i="1"/>
  <c r="C819" i="1"/>
  <c r="C717" i="1"/>
  <c r="B717" i="1"/>
  <c r="B821" i="1"/>
  <c r="C821" i="1"/>
  <c r="B755" i="1"/>
  <c r="C755" i="1"/>
  <c r="B716" i="1"/>
  <c r="C716" i="1"/>
  <c r="B508" i="1"/>
  <c r="C508" i="1"/>
  <c r="C817" i="1"/>
  <c r="B817" i="1"/>
  <c r="B779" i="1"/>
  <c r="C779" i="1"/>
  <c r="B742" i="1"/>
  <c r="C742" i="1"/>
  <c r="B685" i="1"/>
  <c r="C685" i="1"/>
  <c r="B648" i="1"/>
  <c r="C648" i="1"/>
  <c r="B596" i="1"/>
  <c r="C596" i="1"/>
  <c r="B754" i="1"/>
  <c r="C754" i="1"/>
  <c r="B713" i="1"/>
  <c r="C713" i="1"/>
  <c r="B662" i="1"/>
  <c r="C662" i="1"/>
  <c r="B608" i="1"/>
  <c r="C608" i="1"/>
  <c r="B506" i="1"/>
  <c r="C506" i="1"/>
  <c r="B712" i="1"/>
  <c r="C712" i="1"/>
  <c r="C607" i="1"/>
  <c r="B607" i="1"/>
  <c r="B660" i="1"/>
  <c r="C660" i="1"/>
  <c r="B633" i="1"/>
  <c r="C633" i="1"/>
  <c r="B594" i="1"/>
  <c r="C594" i="1"/>
  <c r="B672" i="1"/>
  <c r="C672" i="1"/>
  <c r="B828" i="1"/>
  <c r="C828" i="1"/>
  <c r="B786" i="1"/>
  <c r="C786" i="1"/>
  <c r="B763" i="1"/>
  <c r="C763" i="1"/>
  <c r="B710" i="1"/>
  <c r="C710" i="1"/>
  <c r="B632" i="1"/>
  <c r="C632" i="1"/>
  <c r="B604" i="1"/>
  <c r="C604" i="1"/>
  <c r="C577" i="1"/>
  <c r="B577" i="1"/>
  <c r="B775" i="1"/>
  <c r="C775" i="1"/>
  <c r="B762" i="1"/>
  <c r="C762" i="1"/>
  <c r="C737" i="1"/>
  <c r="B737" i="1"/>
  <c r="B658" i="1"/>
  <c r="C658" i="1"/>
  <c r="B592" i="1"/>
  <c r="C592" i="1"/>
  <c r="B822" i="1"/>
  <c r="C822" i="1"/>
  <c r="B606" i="1"/>
  <c r="C606" i="1"/>
  <c r="B578" i="1"/>
  <c r="C578" i="1"/>
  <c r="B813" i="1"/>
  <c r="C813" i="1"/>
  <c r="B695" i="1"/>
  <c r="C695" i="1"/>
  <c r="B682" i="1"/>
  <c r="C682" i="1"/>
  <c r="B826" i="1"/>
  <c r="C826" i="1"/>
  <c r="B761" i="1"/>
  <c r="C761" i="1"/>
  <c r="B735" i="1"/>
  <c r="C735" i="1"/>
  <c r="B723" i="1"/>
  <c r="C723" i="1"/>
  <c r="C630" i="1"/>
  <c r="B630" i="1"/>
  <c r="C617" i="1"/>
  <c r="B617" i="1"/>
  <c r="B590" i="1"/>
  <c r="C590" i="1"/>
  <c r="B516" i="1"/>
  <c r="C516" i="1"/>
  <c r="C727" i="1"/>
  <c r="B727" i="1"/>
  <c r="B764" i="1"/>
  <c r="C764" i="1"/>
  <c r="B711" i="1"/>
  <c r="C711" i="1"/>
  <c r="C657" i="1"/>
  <c r="B657" i="1"/>
  <c r="C707" i="1"/>
  <c r="B707" i="1"/>
  <c r="B616" i="1"/>
  <c r="C616" i="1"/>
  <c r="B655" i="1"/>
  <c r="C655" i="1"/>
  <c r="B641" i="1"/>
  <c r="C641" i="1"/>
  <c r="B637" i="1"/>
  <c r="B296" i="1"/>
  <c r="C296" i="1"/>
  <c r="B186" i="1"/>
  <c r="C186" i="1"/>
  <c r="B276" i="1"/>
  <c r="C276" i="1"/>
  <c r="B206" i="1"/>
  <c r="C206" i="1"/>
  <c r="B136" i="1"/>
  <c r="C136" i="1"/>
  <c r="B76" i="1"/>
  <c r="C76" i="1"/>
  <c r="B443" i="1"/>
  <c r="C443" i="1"/>
  <c r="B37" i="1"/>
  <c r="C37" i="1"/>
  <c r="B825" i="1"/>
  <c r="B721" i="1"/>
  <c r="C700" i="1"/>
  <c r="C635" i="1"/>
  <c r="C500" i="1"/>
  <c r="B419" i="1"/>
  <c r="B884" i="1"/>
  <c r="C884" i="1"/>
  <c r="B454" i="1"/>
  <c r="C454" i="1"/>
  <c r="C801" i="1"/>
  <c r="C781" i="1"/>
  <c r="C720" i="1"/>
  <c r="B467" i="1"/>
  <c r="C205" i="1"/>
  <c r="B236" i="1"/>
  <c r="C236" i="1"/>
  <c r="B116" i="1"/>
  <c r="C116" i="1"/>
  <c r="B823" i="1"/>
  <c r="C823" i="1"/>
  <c r="B613" i="1"/>
  <c r="C613" i="1"/>
  <c r="B304" i="1"/>
  <c r="C304" i="1"/>
  <c r="B522" i="1"/>
  <c r="C522" i="1"/>
  <c r="B474" i="1"/>
  <c r="C474" i="1"/>
  <c r="B17" i="1"/>
  <c r="C17" i="1"/>
  <c r="C839" i="1"/>
  <c r="B800" i="1"/>
  <c r="B780" i="1"/>
  <c r="B760" i="1"/>
  <c r="B740" i="1"/>
  <c r="B719" i="1"/>
  <c r="C698" i="1"/>
  <c r="C675" i="1"/>
  <c r="C539" i="1"/>
  <c r="C518" i="1"/>
  <c r="C498" i="1"/>
  <c r="C135" i="1"/>
  <c r="B126" i="1"/>
  <c r="C126" i="1"/>
  <c r="B582" i="1"/>
  <c r="C582" i="1"/>
  <c r="B814" i="1"/>
  <c r="C814" i="1"/>
  <c r="B543" i="1"/>
  <c r="C543" i="1"/>
  <c r="B844" i="1"/>
  <c r="C844" i="1"/>
  <c r="B84" i="1"/>
  <c r="C84" i="1"/>
  <c r="B644" i="1"/>
  <c r="C644" i="1"/>
  <c r="B313" i="1"/>
  <c r="C313" i="1"/>
  <c r="B303" i="1"/>
  <c r="C303" i="1"/>
  <c r="B293" i="1"/>
  <c r="C293" i="1"/>
  <c r="B283" i="1"/>
  <c r="C283" i="1"/>
  <c r="B273" i="1"/>
  <c r="C273" i="1"/>
  <c r="B263" i="1"/>
  <c r="C263" i="1"/>
  <c r="B253" i="1"/>
  <c r="C253" i="1"/>
  <c r="B243" i="1"/>
  <c r="C243" i="1"/>
  <c r="B233" i="1"/>
  <c r="C233" i="1"/>
  <c r="B223" i="1"/>
  <c r="C223" i="1"/>
  <c r="B213" i="1"/>
  <c r="C213" i="1"/>
  <c r="B203" i="1"/>
  <c r="C203" i="1"/>
  <c r="B193" i="1"/>
  <c r="C193" i="1"/>
  <c r="B183" i="1"/>
  <c r="C183" i="1"/>
  <c r="B173" i="1"/>
  <c r="C173" i="1"/>
  <c r="B163" i="1"/>
  <c r="C163" i="1"/>
  <c r="B153" i="1"/>
  <c r="C153" i="1"/>
  <c r="B143" i="1"/>
  <c r="C143" i="1"/>
  <c r="B133" i="1"/>
  <c r="C133" i="1"/>
  <c r="B123" i="1"/>
  <c r="C123" i="1"/>
  <c r="B113" i="1"/>
  <c r="C113" i="1"/>
  <c r="B103" i="1"/>
  <c r="C103" i="1"/>
  <c r="B93" i="1"/>
  <c r="C93" i="1"/>
  <c r="B83" i="1"/>
  <c r="C83" i="1"/>
  <c r="B73" i="1"/>
  <c r="C73" i="1"/>
  <c r="B63" i="1"/>
  <c r="C63" i="1"/>
  <c r="B6" i="1"/>
  <c r="C6" i="1"/>
  <c r="C799" i="1"/>
  <c r="C759" i="1"/>
  <c r="C739" i="1"/>
  <c r="C718" i="1"/>
  <c r="B697" i="1"/>
  <c r="C671" i="1"/>
  <c r="B517" i="1"/>
  <c r="B497" i="1"/>
  <c r="C460" i="1"/>
  <c r="C429" i="1"/>
  <c r="B512" i="1"/>
  <c r="C512" i="1"/>
  <c r="B216" i="1"/>
  <c r="C216" i="1"/>
  <c r="B554" i="1"/>
  <c r="C554" i="1"/>
  <c r="B636" i="1"/>
  <c r="C636" i="1"/>
  <c r="B566" i="1"/>
  <c r="C566" i="1"/>
  <c r="B656" i="1"/>
  <c r="C656" i="1"/>
  <c r="B284" i="1"/>
  <c r="C284" i="1"/>
  <c r="B194" i="1"/>
  <c r="C194" i="1"/>
  <c r="B114" i="1"/>
  <c r="C114" i="1"/>
  <c r="B684" i="1"/>
  <c r="C684" i="1"/>
  <c r="B634" i="1"/>
  <c r="C634" i="1"/>
  <c r="B602" i="1"/>
  <c r="C602" i="1"/>
  <c r="B375" i="1"/>
  <c r="B395" i="1"/>
  <c r="B854" i="1"/>
  <c r="C854" i="1"/>
  <c r="B624" i="1"/>
  <c r="C624" i="1"/>
  <c r="B496" i="1"/>
  <c r="C496" i="1"/>
  <c r="B473" i="1"/>
  <c r="C473" i="1"/>
  <c r="B463" i="1"/>
  <c r="C463" i="1"/>
  <c r="B34" i="1"/>
  <c r="C34" i="1"/>
  <c r="C838" i="1"/>
  <c r="C581" i="1"/>
  <c r="C559" i="1"/>
  <c r="C538" i="1"/>
  <c r="C515" i="1"/>
  <c r="C495" i="1"/>
  <c r="C220" i="1"/>
  <c r="C155" i="1"/>
  <c r="B816" i="1"/>
  <c r="C816" i="1"/>
  <c r="B834" i="1"/>
  <c r="C834" i="1"/>
  <c r="B626" i="1"/>
  <c r="C626" i="1"/>
  <c r="B264" i="1"/>
  <c r="C264" i="1"/>
  <c r="B542" i="1"/>
  <c r="C542" i="1"/>
  <c r="C885" i="1"/>
  <c r="C798" i="1"/>
  <c r="C778" i="1"/>
  <c r="C758" i="1"/>
  <c r="C738" i="1"/>
  <c r="C628" i="1"/>
  <c r="B537" i="1"/>
  <c r="C480" i="1"/>
  <c r="C428" i="1"/>
  <c r="C265" i="1"/>
  <c r="C130" i="1"/>
  <c r="B286" i="1"/>
  <c r="C286" i="1"/>
  <c r="B104" i="1"/>
  <c r="C104" i="1"/>
  <c r="B683" i="1"/>
  <c r="C683" i="1"/>
  <c r="B482" i="1"/>
  <c r="C482" i="1"/>
  <c r="B44" i="1"/>
  <c r="C44" i="1"/>
  <c r="B757" i="1"/>
  <c r="B627" i="1"/>
  <c r="C601" i="1"/>
  <c r="C580" i="1"/>
  <c r="C558" i="1"/>
  <c r="C441" i="1"/>
  <c r="C240" i="1"/>
  <c r="B176" i="1"/>
  <c r="C176" i="1"/>
  <c r="B701" i="1"/>
  <c r="B846" i="1"/>
  <c r="C846" i="1"/>
  <c r="B534" i="1"/>
  <c r="C534" i="1"/>
  <c r="B466" i="1"/>
  <c r="C466" i="1"/>
  <c r="C871" i="1"/>
  <c r="B314" i="1"/>
  <c r="C314" i="1"/>
  <c r="B244" i="1"/>
  <c r="C244" i="1"/>
  <c r="B174" i="1"/>
  <c r="C174" i="1"/>
  <c r="B124" i="1"/>
  <c r="C124" i="1"/>
  <c r="B94" i="1"/>
  <c r="C94" i="1"/>
  <c r="B7" i="1"/>
  <c r="C7" i="1"/>
  <c r="B417" i="1"/>
  <c r="B673" i="1"/>
  <c r="C673" i="1"/>
  <c r="B356" i="1"/>
  <c r="B866" i="1"/>
  <c r="C866" i="1"/>
  <c r="B694" i="1"/>
  <c r="C694" i="1"/>
  <c r="C851" i="1"/>
  <c r="C835" i="1"/>
  <c r="C815" i="1"/>
  <c r="C795" i="1"/>
  <c r="C690" i="1"/>
  <c r="C669" i="1"/>
  <c r="C625" i="1"/>
  <c r="B557" i="1"/>
  <c r="C531" i="1"/>
  <c r="C510" i="1"/>
  <c r="C479" i="1"/>
  <c r="C285" i="1"/>
  <c r="C150" i="1"/>
  <c r="C85" i="1"/>
  <c r="B156" i="1"/>
  <c r="C156" i="1"/>
  <c r="B867" i="1"/>
  <c r="B647" i="1"/>
  <c r="C621" i="1"/>
  <c r="C600" i="1"/>
  <c r="C579" i="1"/>
  <c r="C425" i="1"/>
  <c r="C281" i="1"/>
  <c r="C260" i="1"/>
  <c r="C195" i="1"/>
  <c r="C60" i="1"/>
  <c r="B544" i="1"/>
  <c r="C544" i="1"/>
  <c r="B553" i="1"/>
  <c r="C553" i="1"/>
  <c r="B184" i="1"/>
  <c r="C184" i="1"/>
  <c r="B532" i="1"/>
  <c r="C532" i="1"/>
  <c r="B642" i="1"/>
  <c r="C642" i="1"/>
  <c r="B852" i="1"/>
  <c r="C852" i="1"/>
  <c r="B724" i="1"/>
  <c r="C724" i="1"/>
  <c r="B493" i="1"/>
  <c r="C493" i="1"/>
  <c r="B42" i="1"/>
  <c r="C42" i="1"/>
  <c r="B13" i="1"/>
  <c r="C13" i="1"/>
  <c r="C865" i="1"/>
  <c r="C850" i="1"/>
  <c r="C831" i="1"/>
  <c r="C811" i="1"/>
  <c r="C771" i="1"/>
  <c r="C751" i="1"/>
  <c r="C689" i="1"/>
  <c r="C645" i="1"/>
  <c r="C551" i="1"/>
  <c r="C530" i="1"/>
  <c r="C509" i="1"/>
  <c r="C478" i="1"/>
  <c r="C305" i="1"/>
  <c r="C170" i="1"/>
  <c r="C105" i="1"/>
  <c r="C35" i="1"/>
  <c r="C9" i="1"/>
  <c r="B686" i="1"/>
  <c r="C686" i="1"/>
  <c r="B533" i="1"/>
  <c r="C533" i="1"/>
  <c r="B843" i="1"/>
  <c r="C843" i="1"/>
  <c r="B622" i="1"/>
  <c r="C622" i="1"/>
  <c r="B436" i="1"/>
  <c r="C436" i="1"/>
  <c r="C730" i="1"/>
  <c r="B667" i="1"/>
  <c r="C620" i="1"/>
  <c r="C599" i="1"/>
  <c r="B477" i="1"/>
  <c r="C301" i="1"/>
  <c r="C280" i="1"/>
  <c r="C215" i="1"/>
  <c r="C80" i="1"/>
  <c r="B623" i="1"/>
  <c r="C623" i="1"/>
  <c r="B355" i="1"/>
  <c r="B726" i="1"/>
  <c r="C726" i="1"/>
  <c r="B462" i="1"/>
  <c r="C462" i="1"/>
  <c r="B746" i="1"/>
  <c r="C746" i="1"/>
  <c r="B864" i="1"/>
  <c r="C864" i="1"/>
  <c r="B504" i="1"/>
  <c r="C504" i="1"/>
  <c r="C830" i="1"/>
  <c r="C810" i="1"/>
  <c r="C790" i="1"/>
  <c r="C770" i="1"/>
  <c r="C750" i="1"/>
  <c r="C709" i="1"/>
  <c r="C550" i="1"/>
  <c r="C529" i="1"/>
  <c r="C489" i="1"/>
  <c r="C475" i="1"/>
  <c r="C190" i="1"/>
  <c r="C125" i="1"/>
  <c r="C8" i="1"/>
  <c r="B753" i="1"/>
  <c r="C753" i="1"/>
  <c r="B74" i="1"/>
  <c r="C74" i="1"/>
  <c r="B593" i="1"/>
  <c r="C593" i="1"/>
  <c r="B696" i="1"/>
  <c r="C696" i="1"/>
  <c r="B842" i="1"/>
  <c r="C842" i="1"/>
  <c r="B663" i="1"/>
  <c r="C663" i="1"/>
  <c r="B812" i="1"/>
  <c r="C812" i="1"/>
  <c r="B654" i="1"/>
  <c r="C654" i="1"/>
  <c r="B472" i="1"/>
  <c r="C472" i="1"/>
  <c r="B794" i="1"/>
  <c r="C794" i="1"/>
  <c r="C729" i="1"/>
  <c r="B687" i="1"/>
  <c r="C661" i="1"/>
  <c r="C619" i="1"/>
  <c r="C598" i="1"/>
  <c r="B507" i="1"/>
  <c r="C471" i="1"/>
  <c r="C438" i="1"/>
  <c r="C300" i="1"/>
  <c r="C235" i="1"/>
  <c r="C100" i="1"/>
  <c r="B226" i="1"/>
  <c r="C226" i="1"/>
  <c r="B66" i="1"/>
  <c r="C66" i="1"/>
  <c r="B802" i="1"/>
  <c r="C802" i="1"/>
  <c r="B666" i="1"/>
  <c r="C666" i="1"/>
  <c r="B224" i="1"/>
  <c r="C224" i="1"/>
  <c r="B664" i="1"/>
  <c r="C664" i="1"/>
  <c r="B643" i="1"/>
  <c r="C643" i="1"/>
  <c r="B894" i="1"/>
  <c r="C894" i="1"/>
  <c r="B853" i="1"/>
  <c r="C853" i="1"/>
  <c r="B776" i="1"/>
  <c r="C776" i="1"/>
  <c r="B693" i="1"/>
  <c r="C693" i="1"/>
  <c r="B714" i="1"/>
  <c r="C714" i="1"/>
  <c r="B733" i="1"/>
  <c r="C733" i="1"/>
  <c r="B704" i="1"/>
  <c r="C704" i="1"/>
  <c r="B384" i="1"/>
  <c r="C829" i="1"/>
  <c r="C809" i="1"/>
  <c r="C789" i="1"/>
  <c r="C769" i="1"/>
  <c r="C749" i="1"/>
  <c r="C708" i="1"/>
  <c r="B597" i="1"/>
  <c r="C549" i="1"/>
  <c r="C528" i="1"/>
  <c r="C505" i="1"/>
  <c r="C488" i="1"/>
  <c r="C210" i="1"/>
  <c r="C145" i="1"/>
  <c r="B266" i="1"/>
  <c r="C266" i="1"/>
  <c r="B196" i="1"/>
  <c r="C196" i="1"/>
  <c r="B146" i="1"/>
  <c r="C146" i="1"/>
  <c r="B106" i="1"/>
  <c r="C106" i="1"/>
  <c r="B86" i="1"/>
  <c r="C86" i="1"/>
  <c r="B442" i="1"/>
  <c r="C442" i="1"/>
  <c r="B36" i="1"/>
  <c r="C36" i="1"/>
  <c r="C465" i="1"/>
  <c r="B883" i="1"/>
  <c r="C883" i="1"/>
  <c r="B234" i="1"/>
  <c r="C234" i="1"/>
  <c r="B144" i="1"/>
  <c r="C144" i="1"/>
  <c r="B64" i="1"/>
  <c r="C64" i="1"/>
  <c r="B316" i="1"/>
  <c r="B766" i="1"/>
  <c r="C766" i="1"/>
  <c r="B784" i="1"/>
  <c r="C784" i="1"/>
  <c r="B586" i="1"/>
  <c r="C586" i="1"/>
  <c r="B503" i="1"/>
  <c r="C503" i="1"/>
  <c r="B404" i="1"/>
  <c r="B385" i="1"/>
  <c r="B874" i="1"/>
  <c r="C874" i="1"/>
  <c r="B804" i="1"/>
  <c r="C804" i="1"/>
  <c r="B792" i="1"/>
  <c r="C792" i="1"/>
  <c r="B774" i="1"/>
  <c r="C774" i="1"/>
  <c r="B732" i="1"/>
  <c r="C732" i="1"/>
  <c r="B556" i="1"/>
  <c r="C556" i="1"/>
  <c r="B546" i="1"/>
  <c r="C546" i="1"/>
  <c r="B536" i="1"/>
  <c r="C536" i="1"/>
  <c r="B526" i="1"/>
  <c r="C526" i="1"/>
  <c r="C728" i="1"/>
  <c r="C681" i="1"/>
  <c r="C639" i="1"/>
  <c r="C618" i="1"/>
  <c r="C595" i="1"/>
  <c r="B527" i="1"/>
  <c r="B487" i="1"/>
  <c r="C470" i="1"/>
  <c r="C255" i="1"/>
  <c r="C120" i="1"/>
  <c r="B306" i="1"/>
  <c r="C306" i="1"/>
  <c r="B256" i="1"/>
  <c r="C256" i="1"/>
  <c r="B166" i="1"/>
  <c r="C166" i="1"/>
  <c r="B96" i="1"/>
  <c r="C96" i="1"/>
  <c r="B326" i="1"/>
  <c r="B872" i="1"/>
  <c r="C872" i="1"/>
  <c r="B476" i="1"/>
  <c r="C476" i="1"/>
  <c r="B824" i="1"/>
  <c r="C824" i="1"/>
  <c r="B523" i="1"/>
  <c r="C523" i="1"/>
  <c r="B603" i="1"/>
  <c r="C603" i="1"/>
  <c r="B453" i="1"/>
  <c r="C453" i="1"/>
  <c r="B274" i="1"/>
  <c r="C274" i="1"/>
  <c r="B214" i="1"/>
  <c r="C214" i="1"/>
  <c r="B154" i="1"/>
  <c r="C154" i="1"/>
  <c r="B464" i="1"/>
  <c r="C464" i="1"/>
  <c r="B736" i="1"/>
  <c r="C736" i="1"/>
  <c r="B336" i="1"/>
  <c r="B796" i="1"/>
  <c r="C796" i="1"/>
  <c r="B756" i="1"/>
  <c r="C756" i="1"/>
  <c r="B653" i="1"/>
  <c r="C653" i="1"/>
  <c r="B652" i="1"/>
  <c r="C652" i="1"/>
  <c r="B734" i="1"/>
  <c r="C734" i="1"/>
  <c r="B364" i="1"/>
  <c r="B793" i="1"/>
  <c r="C793" i="1"/>
  <c r="B365" i="1"/>
  <c r="B405" i="1"/>
  <c r="B323" i="1"/>
  <c r="B343" i="1"/>
  <c r="B366" i="1"/>
  <c r="B386" i="1"/>
  <c r="B406" i="1"/>
  <c r="B886" i="1"/>
  <c r="C886" i="1"/>
  <c r="B783" i="1"/>
  <c r="C783" i="1"/>
  <c r="B773" i="1"/>
  <c r="C773" i="1"/>
  <c r="B743" i="1"/>
  <c r="C743" i="1"/>
  <c r="B703" i="1"/>
  <c r="C703" i="1"/>
  <c r="B584" i="1"/>
  <c r="C584" i="1"/>
  <c r="B514" i="1"/>
  <c r="C514" i="1"/>
  <c r="C860" i="1"/>
  <c r="B847" i="1"/>
  <c r="C808" i="1"/>
  <c r="C788" i="1"/>
  <c r="C705" i="1"/>
  <c r="C591" i="1"/>
  <c r="C548" i="1"/>
  <c r="C230" i="1"/>
  <c r="C165" i="1"/>
  <c r="B246" i="1"/>
  <c r="C246" i="1"/>
  <c r="B524" i="1"/>
  <c r="C524" i="1"/>
  <c r="B752" i="1"/>
  <c r="C752" i="1"/>
  <c r="B294" i="1"/>
  <c r="C294" i="1"/>
  <c r="B254" i="1"/>
  <c r="C254" i="1"/>
  <c r="B204" i="1"/>
  <c r="C204" i="1"/>
  <c r="B164" i="1"/>
  <c r="C164" i="1"/>
  <c r="B134" i="1"/>
  <c r="C134" i="1"/>
  <c r="B832" i="1"/>
  <c r="C832" i="1"/>
  <c r="B676" i="1"/>
  <c r="C676" i="1"/>
  <c r="B552" i="1"/>
  <c r="C552" i="1"/>
  <c r="B674" i="1"/>
  <c r="C674" i="1"/>
  <c r="B334" i="1"/>
  <c r="B692" i="1"/>
  <c r="C692" i="1"/>
  <c r="B876" i="1"/>
  <c r="C876" i="1"/>
  <c r="B806" i="1"/>
  <c r="C806" i="1"/>
  <c r="B744" i="1"/>
  <c r="C744" i="1"/>
  <c r="B863" i="1"/>
  <c r="C863" i="1"/>
  <c r="B324" i="1"/>
  <c r="B344" i="1"/>
  <c r="B873" i="1"/>
  <c r="C873" i="1"/>
  <c r="B782" i="1"/>
  <c r="C782" i="1"/>
  <c r="B772" i="1"/>
  <c r="C772" i="1"/>
  <c r="B702" i="1"/>
  <c r="C702" i="1"/>
  <c r="B513" i="1"/>
  <c r="C513" i="1"/>
  <c r="B827" i="1"/>
  <c r="B807" i="1"/>
  <c r="B787" i="1"/>
  <c r="B767" i="1"/>
  <c r="B747" i="1"/>
  <c r="C725" i="1"/>
  <c r="C615" i="1"/>
  <c r="B547" i="1"/>
  <c r="C275" i="1"/>
  <c r="C75" i="1"/>
  <c r="C646" i="1"/>
  <c r="C446" i="1"/>
  <c r="C426" i="1"/>
  <c r="C434" i="1"/>
  <c r="C14" i="1"/>
  <c r="C433" i="1"/>
  <c r="C3" i="1"/>
  <c r="C492" i="1"/>
  <c r="C422" i="1"/>
  <c r="C312" i="1"/>
  <c r="C302" i="1"/>
  <c r="C292" i="1"/>
  <c r="C282" i="1"/>
  <c r="C272" i="1"/>
  <c r="C262" i="1"/>
  <c r="C252" i="1"/>
  <c r="C242" i="1"/>
  <c r="C232" i="1"/>
  <c r="C222" i="1"/>
  <c r="C212" i="1"/>
  <c r="C202" i="1"/>
  <c r="C192" i="1"/>
  <c r="C182" i="1"/>
  <c r="C172" i="1"/>
  <c r="C162" i="1"/>
  <c r="C152" i="1"/>
  <c r="C142" i="1"/>
  <c r="C132" i="1"/>
  <c r="C122" i="1"/>
  <c r="C112" i="1"/>
  <c r="C102" i="1"/>
  <c r="C92" i="1"/>
  <c r="C82" i="1"/>
  <c r="C72" i="1"/>
  <c r="C62" i="1"/>
  <c r="C12" i="1"/>
  <c r="C895" i="1"/>
</calcChain>
</file>

<file path=xl/sharedStrings.xml><?xml version="1.0" encoding="utf-8"?>
<sst xmlns="http://schemas.openxmlformats.org/spreadsheetml/2006/main" count="5067" uniqueCount="2314">
  <si>
    <t>Regex</t>
  </si>
  <si>
    <t>Description</t>
  </si>
  <si>
    <t>URL</t>
  </si>
  <si>
    <t>MAR</t>
  </si>
  <si>
    <t>Not to be confused with the country code of morroco (MAR)
Releases labelled as MAR are releases that are not OAR, nor Open Matte, nor IMAX, but modify the video to fit a specific type of screen. This is done by cropping out content included in the OAR release. This includes content with a widescreen OAR being panned and scanned to fill 1.33:1 television screens, as well as content with an OAR of 1.33:1 being tilted and scanned to fill 1.78:1 television screens.</t>
  </si>
  <si>
    <t>https://en.wikipedia.org/wiki/Aspect_ratio_(image)#Modified_aspect_ratio_(MAR)</t>
  </si>
  <si>
    <t/>
  </si>
  <si>
    <t>\bOpen[-_. ]?Matte\b</t>
  </si>
  <si>
    <t>Releases labelled as Open Matte are films that were shot full-frame but composited to a widescreen aspect ratio for theatrical release. This allows filmmakers to frame shots the way they want based on creative direction. An Open Matte version includes additional visual information that extends above and below the widescreen theatrical release. This makes it more suitable for HDTV home viewing and various regional and individual market preferences. Open Matte versions of feature films can be seen most commonly on HDTV premium movie channels.</t>
  </si>
  <si>
    <t>https://en.wikipedia.org/wiki/Open_matte</t>
  </si>
  <si>
    <t>OAR</t>
  </si>
  <si>
    <t>OAR is the aspect ratio or dimensions of the video intended for its initial release, as envisioned by the people involved in the creation of the work.</t>
  </si>
  <si>
    <t>https://en.wikipedia.org/wiki/Aspect_ratio_(image)#Original_aspect_ratio_(OAR)</t>
  </si>
  <si>
    <t>https://en.wikipedia.org/wiki/Widescreen</t>
  </si>
  <si>
    <t>{edition-IMAX}</t>
  </si>
  <si>
    <t>\bIMAX\b(?![-_. ]Enhanced\b)</t>
  </si>
  <si>
    <t>Released labelled as IMAX were filmed and theatrically released in IMAX theaters with either a true IMAX 1.43:1 aspect ratio or a Digital IMAX 1.90 aspect ratio, but are either tilted and scanned or letterboxed, respectively, to 1.78:1 for home video and streaming service releases. Such releases marketed as IMAX Enhanced use DCA audio on streaming services and a DTS:X variant on UHD BDs. Home video releases predating the IMAX Enhanced standard use the original 6-track magnetic soundtrack as Dolby TrueHD 5.1 or DTS-HD MA 5.1.</t>
  </si>
  <si>
    <t>https://en.wikipedia.org/wiki/IMAX
https://www.imaxenhanced.com/</t>
  </si>
  <si>
    <t>{edition-IMAX Enhanced}</t>
  </si>
  <si>
    <t>\bIMAX[-_. ]?Enhanced\b</t>
  </si>
  <si>
    <t>Mono</t>
  </si>
  <si>
    <t>(?&lt;!\d)1[-_. ]0\b|\bMono\b</t>
  </si>
  <si>
    <t>Speakers.Subwoofers</t>
  </si>
  <si>
    <t>https://en.wikipedia.org/wiki/Monaural
https://en.wikipedia.org/wiki/Surround_sound#Standard_speaker_channels</t>
  </si>
  <si>
    <t>https://en.wikipedia.org/wiki/Surround_sound#Standard_speaker_channels</t>
  </si>
  <si>
    <t>Stereo</t>
  </si>
  <si>
    <t>(?&lt;!\d)2[-_. ]0\b|\bStereo\b</t>
  </si>
  <si>
    <t>https://en.wikipedia.org/wiki/Stereophonic_sound
https://en.wikipedia.org/wiki/Surround_sound#Standard_speaker_channels</t>
  </si>
  <si>
    <t>https://www.dolby.com/about/support/guide/speaker-setup-guides/2.1-virtual-speakers-setup-guide/
https://en.wikipedia.org/wiki/Surround_sound#Standard_speaker_channels</t>
  </si>
  <si>
    <t>https://www.dolby.com/about/support/guide/speaker-setup-guides/4.1-virtual-speakers-setup-guide/
https://en.wikipedia.org/wiki/Surround_sound#Standard_speaker_channels</t>
  </si>
  <si>
    <t>https://en.wikipedia.org/wiki/5.1_surround_sound
https://www.dolby.com/about/support/guide/speaker-setup-guides/5.1-virtual-speakers-setup-guide/
https://en.wikipedia.org/wiki/Surround_sound#Standard_speaker_channels</t>
  </si>
  <si>
    <t>https://en.wikipedia.org/wiki/7.1_surround_sound
https://www.dolby.com/about/support/guide/speaker-setup-guides/7.1-virtual-speakers-setup-guide/
https://en.wikipedia.org/wiki/Surround_sound#Standard_speaker_channels</t>
  </si>
  <si>
    <t>https://www.dolby.com/about/support/guide/speaker-setup-guides/9.1-virtual-speakers-setup-guide/
https://en.wikipedia.org/wiki/Surround_sound#Standard_speaker_channels</t>
  </si>
  <si>
    <t>https://en.wikipedia.org/wiki/Surround_sound</t>
  </si>
  <si>
    <t>^(?=.*\bTrueHD\b)(?=.*7[-_. ]1\b)(?=.*\bAtmos\b)</t>
  </si>
  <si>
    <t>AAC</t>
  </si>
  <si>
    <t>QAAC</t>
  </si>
  <si>
    <t>\bQ?AAC\d?\b</t>
  </si>
  <si>
    <t>Lossy</t>
  </si>
  <si>
    <t>https://en.wikipedia.org/wiki/Advanced_Audio_Coding</t>
  </si>
  <si>
    <t>ALAC</t>
  </si>
  <si>
    <t>Lossless</t>
  </si>
  <si>
    <t>https://en.wikipedia.org/wiki/Apple_Lossless_Audio_Codec</t>
  </si>
  <si>
    <t>Atmos</t>
  </si>
  <si>
    <t>^(?=.*\bAtmos\b)(?!.*\b(TrueHD|DD[P+]|E[-_. ]?ac[-_. ]?3)\d?\b)</t>
  </si>
  <si>
    <t>https://en.wikipedia.org/wiki/Dolby_Atmos</t>
  </si>
  <si>
    <t>DD</t>
  </si>
  <si>
    <t>AC-3</t>
  </si>
  <si>
    <t>https://en.wikipedia.org/wiki/Dolby_Digital</t>
  </si>
  <si>
    <t>DD EX</t>
  </si>
  <si>
    <t>\bDD[-_. ]?EX\d?\b</t>
  </si>
  <si>
    <t>Dolby Digital EX is similar in practice to Dolby's earlier Pro Logic format, which utilized matrix technology to add a center surround channel and single rear surround channel to stereo soundtracks. EX adds an extension to the standard 5.1 channel Dolby Digital codec in the form of matrixed rear channels, creating 6.1 or 7.1 channel output.</t>
  </si>
  <si>
    <t>https://en.wikipedia.org/wiki/Dolby_Digital#Dolby_Digital_EX</t>
  </si>
  <si>
    <t>DDP</t>
  </si>
  <si>
    <t>DD+
Eac3
E-AC-3</t>
  </si>
  <si>
    <t>https://de.wikipedia.org/wiki/Dolby_Digital_Plus</t>
  </si>
  <si>
    <t>DDP Atmos</t>
  </si>
  <si>
    <t>^(?=.*\b(DD[P+]|E[-_. ]?ac[-_. ]?3)\d?\b)(?=.*\bAtmos\b)</t>
  </si>
  <si>
    <t>https://de.wikipedia.org/wiki/Dolby_Digital_Plus
https://en.wikipedia.org/wiki/Dolby_Atmos</t>
  </si>
  <si>
    <t>TrueHD</t>
  </si>
  <si>
    <t>^(?=.*\bTrueHD\d?\b)(?!.*\bAtmos\b)</t>
  </si>
  <si>
    <t>https://en.wikipedia.org/wiki/Dolby_TrueHD</t>
  </si>
  <si>
    <t>TrueHD Atmos</t>
  </si>
  <si>
    <t>^(?=.*\bTrueHD\d?\b)(?=.*\bAtmos\b)</t>
  </si>
  <si>
    <t>https://en.wikipedia.org/wiki/Dolby_TrueHD
https://en.wikipedia.org/wiki/Dolby_Atmos</t>
  </si>
  <si>
    <t>Digital Theater Systems</t>
  </si>
  <si>
    <t>\bDTS\d?\b(?![-_.: ](x|hd|es|hi|hra?)\d?\b)</t>
  </si>
  <si>
    <t>https://en.wikipedia.org/wiki/DTS_(company)#DTS_Digital_Surround</t>
  </si>
  <si>
    <t>DTS-ES</t>
  </si>
  <si>
    <t>\bDTS[-_. ]?ES\d?\b</t>
  </si>
  <si>
    <t>DTS-ES (DTS Extended Surround), introduced in March 1999 theatrically and in June 2000 for home theaters; includes two variants, DTS-ES Discrete 6.1, and DTS-ES Matrix 5.1, depending on how the sound was originally mastered and stored.[21] Both variants are implemented in ways which are compatible with DTS decoders which do not include support for DTS-ES.</t>
  </si>
  <si>
    <t>https://en.wikipedia.org/wiki/DTS_(company)#DTS-ES</t>
  </si>
  <si>
    <t>\bDTS[-_.: ]?X\b</t>
  </si>
  <si>
    <t>3D sound
object-based sound
height channels</t>
  </si>
  <si>
    <t>https://en.wikipedia.org/wiki/DTS_(company)#DTS:X</t>
  </si>
  <si>
    <t>DTS-HD HRA</t>
  </si>
  <si>
    <t>\bDTS[-_. ]?(HD[-_. ]?)?(HRA?|hi)\d?\b</t>
  </si>
  <si>
    <t>https://en.wikipedia.org/wiki/DTS_(company)#DTS-HD_High_Resolution_Audio</t>
  </si>
  <si>
    <t>DTS-HD MA</t>
  </si>
  <si>
    <t>^(?=.*\bDTS[-_. ]?(HD[-_. ]?)?MA(11|\d)?\b)(?!.*\bAuro[-_. ]?3D\b)</t>
  </si>
  <si>
    <t>https://en.wikipedia.org/wiki/DTS-HD_Master_Audio</t>
  </si>
  <si>
    <t>DTS-HD MA Auro3D</t>
  </si>
  <si>
    <t>^(?=.*\bDTS[-_. ]?(HD[-_. ]?)?MA(11|\d)?\b)(?=.*\bAuro[-_. ]?3D\b)</t>
  </si>
  <si>
    <t>https://en.wikipedia.org/wiki/DTS-HD_Master_Audio
https://en.wikipedia.org/wiki/Auro-3D</t>
  </si>
  <si>
    <t>FLAC</t>
  </si>
  <si>
    <t>https://en.wikipedia.org/wiki/FLAC</t>
  </si>
  <si>
    <t>LPCM</t>
  </si>
  <si>
    <t>\bLPCM\d?\b</t>
  </si>
  <si>
    <t>Usually Multichannel PCM (up to 7.1)
Lossless</t>
  </si>
  <si>
    <t>https://en.wikipedia.org/wiki/Pulse-code_modulation</t>
  </si>
  <si>
    <t>TrueHD
DTS-HD MA
FLAC
ALAC
WAV
LPCM
PCM</t>
  </si>
  <si>
    <t>\b([AF]LAC|TRUEHD|L?PCM|WAV)\d?\b|\bDTS[-_. ]?(HD[-_. ]?)?MA(11|\d)?\b</t>
  </si>
  <si>
    <t>https://en.wikipedia.org/wiki/Lossless_compression</t>
  </si>
  <si>
    <t>MPEG-1 Audio Layer II
MPEG-2 Audio Layer II</t>
  </si>
  <si>
    <t>https://en.wikipedia.org/wiki/MPEG-1_Audio_Layer_II</t>
  </si>
  <si>
    <t>MPEG-1 Audio Layer III
MPEG-2 Audio Layer III</t>
  </si>
  <si>
    <t>https://en.wikipedia.org/wiki/MP3</t>
  </si>
  <si>
    <t>https://en.wikipedia.org/wiki/Opus_(audio_format)</t>
  </si>
  <si>
    <t>PCM</t>
  </si>
  <si>
    <t>Usually 2.0 (Stereo)
Lossless</t>
  </si>
  <si>
    <t>https://en.wikipedia.org/wiki/Vorbis</t>
  </si>
  <si>
    <t>WAV</t>
  </si>
  <si>
    <t>https://en.wikipedia.org/wiki/WAV</t>
  </si>
  <si>
    <t>WMA</t>
  </si>
  <si>
    <t>https://en.wikipedia.org/wiki/Windows_Media_Audio</t>
  </si>
  <si>
    <t>WMV</t>
  </si>
  <si>
    <t>https://en.wikipedia.org/wiki/Windows_Media_Video</t>
  </si>
  <si>
    <t>Contains additional Commentary audio track(s)</t>
  </si>
  <si>
    <t>https://en.wikipedia.org/wiki/Audio_commentary</t>
  </si>
  <si>
    <t>(?&lt;!\b(Funi|Eng(lish)?)[-_. ])\bDub(bed)?\b</t>
  </si>
  <si>
    <t>Non-original language Audio Track only</t>
  </si>
  <si>
    <t>ENG
[EN]</t>
  </si>
  <si>
    <t>\bENG(lish)?\b(?![-_. ]?sub(s|bed|titles?)?\b)|\[([a-z]{2}\+)*EN(\+[a-z]{2})*\]</t>
  </si>
  <si>
    <t>ENG DUBBED</t>
  </si>
  <si>
    <t>\b(Funi|Eng(lish)?)[-_. ]?Dub(bed)?\b</t>
  </si>
  <si>
    <t>TrueFrench
VFF
VFI
VFQ
[FR]</t>
  </si>
  <si>
    <t>\b(True)?French\b(?![-_. ]?sub(s|bed|titles?)?\b)|\bVF[FIQ]\b|\[([a-z]{2}\+)*FR(\+[a-z]{2})*\]</t>
  </si>
  <si>
    <t>France and Quebec French</t>
  </si>
  <si>
    <t>https://en.wikipedia.org/wiki/French_of_France</t>
  </si>
  <si>
    <t>GER
[DE]</t>
  </si>
  <si>
    <t>\bGER(man)?\b(?![-_. ]?sub(s|bed|titles?)?\b)|\[([a-z]{2}\+)*DE(\+[a-z]{2})*\]</t>
  </si>
  <si>
    <t>(?&lt;=\bGerman\b.*)(?&lt;!\bWEB[-_. ])\bDL\b|\[DE\+[a-z]{2}\]|\[[a-z]{2}\+DE\]</t>
  </si>
  <si>
    <t>Dual language
German + English
unless original audio is neither language, then:
German + Original
Used by German trackers</t>
  </si>
  <si>
    <t>^((?=.*\bGerman\b)(?=.*\bML\b)|(?=.*\[([a-z]{2}\+)*DE(\+[a-z]{2})*\])(?!.*\[[a-z]{2}(\+[a-z]{2})?\]))</t>
  </si>
  <si>
    <t>Multiple languages (at least 3 audio tracks)
Usually contains:
German + Original + English
Used by German trackers</t>
  </si>
  <si>
    <t>ITA
italiano
[IT]</t>
  </si>
  <si>
    <t>\bITA(liano?)?\b(?![-_. ]?sub(s|bed|titles?)?\b)|\[([a-z]{2}\+)*IT(\+[a-z]{2})*\]</t>
  </si>
  <si>
    <t>JAP
[JA]</t>
  </si>
  <si>
    <t>\bJAP(ANESE)?\b(?![-_. ]?sub(s|bed|titles?)?\b)|\[([a-z]{2}\+)*JA(\+[a-z]{2})*\]</t>
  </si>
  <si>
    <t>MULTi Audio</t>
  </si>
  <si>
    <t>\bMULTI(?=(AUDIO)?\b)(?![-_. ]?sub(s|bed|titles?)?\b)|\[([a-z]{2}\+){2}([a-z]{2})+\]</t>
  </si>
  <si>
    <t>Audio tracks for multiple languages
usually at least 3 audio languages
usually contains original + english audio</t>
  </si>
  <si>
    <t>AB</t>
  </si>
  <si>
    <t>hi10p</t>
  </si>
  <si>
    <t>bit depth of 10 bits</t>
  </si>
  <si>
    <t>https://en.wikipedia.org/wiki/Color_depth</t>
  </si>
  <si>
    <t>AFG</t>
  </si>
  <si>
    <t>https://en.wikipedia.org/wiki/Comparison_of_alphabetic_country_codes</t>
  </si>
  <si>
    <t>ALA</t>
  </si>
  <si>
    <t>ALB</t>
  </si>
  <si>
    <t>ALG</t>
  </si>
  <si>
    <t>ASA</t>
  </si>
  <si>
    <t>AND</t>
  </si>
  <si>
    <t>ANG</t>
  </si>
  <si>
    <t>AIA</t>
  </si>
  <si>
    <t>ATA</t>
  </si>
  <si>
    <t>ATG</t>
  </si>
  <si>
    <t>ARG</t>
  </si>
  <si>
    <t>ARM</t>
  </si>
  <si>
    <t>ARU</t>
  </si>
  <si>
    <t>AUS</t>
  </si>
  <si>
    <t>AUT</t>
  </si>
  <si>
    <t>AZE</t>
  </si>
  <si>
    <t>BHR</t>
  </si>
  <si>
    <t>BAN</t>
  </si>
  <si>
    <t>BRB</t>
  </si>
  <si>
    <t>BLR</t>
  </si>
  <si>
    <t>BEL</t>
  </si>
  <si>
    <t>BLZ</t>
  </si>
  <si>
    <t>BEN</t>
  </si>
  <si>
    <t>BER</t>
  </si>
  <si>
    <t>BHU</t>
  </si>
  <si>
    <t>BOL</t>
  </si>
  <si>
    <t>BIH</t>
  </si>
  <si>
    <t>BOT</t>
  </si>
  <si>
    <t>BVT</t>
  </si>
  <si>
    <t>BRA</t>
  </si>
  <si>
    <t>IOT</t>
  </si>
  <si>
    <t>VGB</t>
  </si>
  <si>
    <t>BRU</t>
  </si>
  <si>
    <t>BUL</t>
  </si>
  <si>
    <t>BFA</t>
  </si>
  <si>
    <t>BDI</t>
  </si>
  <si>
    <t>CAM</t>
  </si>
  <si>
    <t>CMR</t>
  </si>
  <si>
    <t>CAN</t>
  </si>
  <si>
    <t>CPV</t>
  </si>
  <si>
    <t>BES</t>
  </si>
  <si>
    <t>CAY</t>
  </si>
  <si>
    <t>CTA</t>
  </si>
  <si>
    <t>CEE</t>
  </si>
  <si>
    <t>Albania
ALB
Bulgaria
BUL
BGR
Estonia
EST
Latvia
LVA
LAT
Lithuania
LTU
Slovakia
SVK
Slovenia
SVN
SLO</t>
  </si>
  <si>
    <t>CEE stands for Central and Eastern Europe and should be used as the region if the disc orginates from one of the following countries:
    Albania (ALB)
    Bulgaria (BUL/BGR)
    Estonia (EST)
    Latvia (LVA/LAT)
    Lithuania (LTU)
    Slovakia (SVK)
    Slovenia (SVN/SLO)</t>
  </si>
  <si>
    <t>https://en.wikipedia.org/wiki/Central_and_Eastern_Europe</t>
  </si>
  <si>
    <t>CHA</t>
  </si>
  <si>
    <t>CHI</t>
  </si>
  <si>
    <t>CHN</t>
  </si>
  <si>
    <t>CXR</t>
  </si>
  <si>
    <t>CCK</t>
  </si>
  <si>
    <t>COL</t>
  </si>
  <si>
    <t>COM</t>
  </si>
  <si>
    <t>COD</t>
  </si>
  <si>
    <t>CGO</t>
  </si>
  <si>
    <t>COK</t>
  </si>
  <si>
    <t>CRC</t>
  </si>
  <si>
    <t>CIV</t>
  </si>
  <si>
    <t>CRO</t>
  </si>
  <si>
    <t>CUB</t>
  </si>
  <si>
    <t>CUW</t>
  </si>
  <si>
    <t>CYP</t>
  </si>
  <si>
    <t>CZE</t>
  </si>
  <si>
    <t>DEN</t>
  </si>
  <si>
    <t>DJI</t>
  </si>
  <si>
    <t>DMA</t>
  </si>
  <si>
    <t>DOM</t>
  </si>
  <si>
    <t>ECU</t>
  </si>
  <si>
    <t>EGY</t>
  </si>
  <si>
    <t>SLV</t>
  </si>
  <si>
    <t>ENG</t>
  </si>
  <si>
    <t>EQG</t>
  </si>
  <si>
    <t>ERI</t>
  </si>
  <si>
    <t>EST</t>
  </si>
  <si>
    <t>SWZ</t>
  </si>
  <si>
    <t>ETH</t>
  </si>
  <si>
    <t>EUR</t>
  </si>
  <si>
    <t>EUR stands for Europe and should be used as the region if the identical disc is sold in retail through the majority of European countries. It should also be used if the disc is identical internationally.</t>
  </si>
  <si>
    <t>https://en.wikipedia.org/wiki/List_of_sovereign_states_and_dependent_territories_in_Europe</t>
  </si>
  <si>
    <t>FLK</t>
  </si>
  <si>
    <t>FRO</t>
  </si>
  <si>
    <t>FIJ</t>
  </si>
  <si>
    <t>FIN</t>
  </si>
  <si>
    <t>FRA</t>
  </si>
  <si>
    <t>GUF</t>
  </si>
  <si>
    <t>TAH</t>
  </si>
  <si>
    <t>ATF</t>
  </si>
  <si>
    <t>GAB</t>
  </si>
  <si>
    <t>GEO</t>
  </si>
  <si>
    <t>GER</t>
  </si>
  <si>
    <t>GHA</t>
  </si>
  <si>
    <t>GIB</t>
  </si>
  <si>
    <t>GRE</t>
  </si>
  <si>
    <t>GRL</t>
  </si>
  <si>
    <t>GRN</t>
  </si>
  <si>
    <t>GLP</t>
  </si>
  <si>
    <t>GUM</t>
  </si>
  <si>
    <t>GUA</t>
  </si>
  <si>
    <t>GGY</t>
  </si>
  <si>
    <t>GUI</t>
  </si>
  <si>
    <t>GNB</t>
  </si>
  <si>
    <t>GUY</t>
  </si>
  <si>
    <t>HAI</t>
  </si>
  <si>
    <t>HMD</t>
  </si>
  <si>
    <t>HON</t>
  </si>
  <si>
    <t>HKG</t>
  </si>
  <si>
    <t>HUN</t>
  </si>
  <si>
    <t>ISL</t>
  </si>
  <si>
    <t>IND</t>
  </si>
  <si>
    <t>IDN</t>
  </si>
  <si>
    <t>IRN</t>
  </si>
  <si>
    <t>IRQ</t>
  </si>
  <si>
    <t>IRL</t>
  </si>
  <si>
    <t>IMN</t>
  </si>
  <si>
    <t>ISR</t>
  </si>
  <si>
    <t>ITA</t>
  </si>
  <si>
    <t>JAM</t>
  </si>
  <si>
    <t>JPN</t>
  </si>
  <si>
    <t>JEY</t>
  </si>
  <si>
    <t>JOR</t>
  </si>
  <si>
    <t>KAZ</t>
  </si>
  <si>
    <t>KEN</t>
  </si>
  <si>
    <t>KIR</t>
  </si>
  <si>
    <t>PRK</t>
  </si>
  <si>
    <t>KOR</t>
  </si>
  <si>
    <t>KOS</t>
  </si>
  <si>
    <t>KUW</t>
  </si>
  <si>
    <t>KGZ</t>
  </si>
  <si>
    <t>LAO</t>
  </si>
  <si>
    <t>LVA</t>
  </si>
  <si>
    <t>LBN</t>
  </si>
  <si>
    <t>LES</t>
  </si>
  <si>
    <t>LBR</t>
  </si>
  <si>
    <t>LBY</t>
  </si>
  <si>
    <t>LIE</t>
  </si>
  <si>
    <t>LTU</t>
  </si>
  <si>
    <t>LUX</t>
  </si>
  <si>
    <t>MAC</t>
  </si>
  <si>
    <t>MAD</t>
  </si>
  <si>
    <t>MWI</t>
  </si>
  <si>
    <t>MAS</t>
  </si>
  <si>
    <t>MDV</t>
  </si>
  <si>
    <t>MLI</t>
  </si>
  <si>
    <t>MLT</t>
  </si>
  <si>
    <t>MHL</t>
  </si>
  <si>
    <t>MTQ</t>
  </si>
  <si>
    <t>MTN</t>
  </si>
  <si>
    <t>MRI</t>
  </si>
  <si>
    <t>MYT</t>
  </si>
  <si>
    <t>MEX</t>
  </si>
  <si>
    <t>FSM</t>
  </si>
  <si>
    <t>MDA</t>
  </si>
  <si>
    <t>MON</t>
  </si>
  <si>
    <t>MNG</t>
  </si>
  <si>
    <t>MNE</t>
  </si>
  <si>
    <t>MSR</t>
  </si>
  <si>
    <t>MOZ</t>
  </si>
  <si>
    <t>MYA</t>
  </si>
  <si>
    <t>NAM</t>
  </si>
  <si>
    <t>NRU</t>
  </si>
  <si>
    <t>NEP</t>
  </si>
  <si>
    <t>NED</t>
  </si>
  <si>
    <t>NCL</t>
  </si>
  <si>
    <t>NZL</t>
  </si>
  <si>
    <t>NCA</t>
  </si>
  <si>
    <t>NIG</t>
  </si>
  <si>
    <t>NGA</t>
  </si>
  <si>
    <t>NIU</t>
  </si>
  <si>
    <t>NOR</t>
  </si>
  <si>
    <t>Denmark
DEN
DNK
Finland
FIN
Iceland
ISL
Norway
NOR
Sweden
SWE</t>
  </si>
  <si>
    <t>"NOR" is ambigious as it is both a country code (Norway) and an abbreviation of an entire region (Nordic).
In most cases "NOR" stands for the Nordic region and is used if the disc originates from one of the following countries:
    Denmark (DEN/DNK)
    Finland (FIN)
    Iceland (ISL)
    Norway (NOR)
    Sweden (SWE)</t>
  </si>
  <si>
    <t>https://en.wikipedia.org/wiki/Nordic_countries</t>
  </si>
  <si>
    <t>NFK</t>
  </si>
  <si>
    <t>https://en.wikipedia.org/wiki/Comparison_of_alphabetic_country_codes
https://en.wikipedia.org/wiki/Comparison_of_alphabetic_country_codes</t>
  </si>
  <si>
    <t>MKD</t>
  </si>
  <si>
    <t>NIR</t>
  </si>
  <si>
    <t>MNP</t>
  </si>
  <si>
    <t>OMA</t>
  </si>
  <si>
    <t>PAK</t>
  </si>
  <si>
    <t>PLW</t>
  </si>
  <si>
    <t>PAN</t>
  </si>
  <si>
    <t>PNG</t>
  </si>
  <si>
    <t>PAR</t>
  </si>
  <si>
    <t>PER</t>
  </si>
  <si>
    <t>PHI</t>
  </si>
  <si>
    <t>PCN</t>
  </si>
  <si>
    <t>POL</t>
  </si>
  <si>
    <t>POR</t>
  </si>
  <si>
    <t>PUR</t>
  </si>
  <si>
    <t>QAT</t>
  </si>
  <si>
    <t>REU</t>
  </si>
  <si>
    <t>ROU</t>
  </si>
  <si>
    <t>RUS</t>
  </si>
  <si>
    <t>RWA</t>
  </si>
  <si>
    <t>BLM</t>
  </si>
  <si>
    <t>SHN</t>
  </si>
  <si>
    <t>SKN</t>
  </si>
  <si>
    <t>LCA</t>
  </si>
  <si>
    <t>MAF</t>
  </si>
  <si>
    <t>SPM</t>
  </si>
  <si>
    <t>VIN</t>
  </si>
  <si>
    <t>SAM</t>
  </si>
  <si>
    <t>SMR</t>
  </si>
  <si>
    <t>STP</t>
  </si>
  <si>
    <t>KSA</t>
  </si>
  <si>
    <t>SCO</t>
  </si>
  <si>
    <t>SEN</t>
  </si>
  <si>
    <t>SRB</t>
  </si>
  <si>
    <t>SEY</t>
  </si>
  <si>
    <t>SLE</t>
  </si>
  <si>
    <t>SGP</t>
  </si>
  <si>
    <t>SXM</t>
  </si>
  <si>
    <t>SVK</t>
  </si>
  <si>
    <t>SVN</t>
  </si>
  <si>
    <t>SOL</t>
  </si>
  <si>
    <t>SOM</t>
  </si>
  <si>
    <t>RSA</t>
  </si>
  <si>
    <t>SGS</t>
  </si>
  <si>
    <t>SSD</t>
  </si>
  <si>
    <t>ESP</t>
  </si>
  <si>
    <t>SRI</t>
  </si>
  <si>
    <t>PLE</t>
  </si>
  <si>
    <t>SDN</t>
  </si>
  <si>
    <t>SUR</t>
  </si>
  <si>
    <t>SJM</t>
  </si>
  <si>
    <t>SWE</t>
  </si>
  <si>
    <t>SUI</t>
  </si>
  <si>
    <t>SYR</t>
  </si>
  <si>
    <t>TPE</t>
  </si>
  <si>
    <t>TJK</t>
  </si>
  <si>
    <t>TAN</t>
  </si>
  <si>
    <t>THA</t>
  </si>
  <si>
    <t>BAH</t>
  </si>
  <si>
    <t>GAM</t>
  </si>
  <si>
    <t>TLS</t>
  </si>
  <si>
    <t>TOG</t>
  </si>
  <si>
    <t>TKL</t>
  </si>
  <si>
    <t>TGA</t>
  </si>
  <si>
    <t>TRI</t>
  </si>
  <si>
    <t>TUN</t>
  </si>
  <si>
    <t>TUR</t>
  </si>
  <si>
    <t>TKM</t>
  </si>
  <si>
    <t>TCA</t>
  </si>
  <si>
    <t>TUV</t>
  </si>
  <si>
    <t>UGA</t>
  </si>
  <si>
    <t>UKR</t>
  </si>
  <si>
    <t>UAE</t>
  </si>
  <si>
    <t>GBR</t>
  </si>
  <si>
    <t>USA</t>
  </si>
  <si>
    <t>UMI</t>
  </si>
  <si>
    <t>VIR</t>
  </si>
  <si>
    <t>URU</t>
  </si>
  <si>
    <t>UZB</t>
  </si>
  <si>
    <t>VAN</t>
  </si>
  <si>
    <t>VAT</t>
  </si>
  <si>
    <t>VEN</t>
  </si>
  <si>
    <t>VIE</t>
  </si>
  <si>
    <t>WAL</t>
  </si>
  <si>
    <t>WLF</t>
  </si>
  <si>
    <t>ESH</t>
  </si>
  <si>
    <t>YEM</t>
  </si>
  <si>
    <t>ZAM</t>
  </si>
  <si>
    <t>ZIM</t>
  </si>
  <si>
    <t>https://en.wikipedia.org/wiki/Special_edition</t>
  </si>
  <si>
    <t>{edition-3D Edition}</t>
  </si>
  <si>
    <t>\b3D\b</t>
  </si>
  <si>
    <t>https://en.wikipedia.org/wiki/3D_film</t>
  </si>
  <si>
    <t>{edition-4K Remastered}</t>
  </si>
  <si>
    <t>\b4K[-_. ]?REMASTER(ed)?\b</t>
  </si>
  <si>
    <t>https://en.wikipedia.org/wiki/Remaster#Film_and_television</t>
  </si>
  <si>
    <t>{edition-4K Restoration}</t>
  </si>
  <si>
    <t>{edition-Alternate Cut}</t>
  </si>
  <si>
    <t>\bAlternate\b</t>
  </si>
  <si>
    <t>{edition-Anniversary Edition}</t>
  </si>
  <si>
    <t>{edition-Black and Chrome Edition}</t>
  </si>
  <si>
    <t>Mad Max: Fury Road (2015)</t>
  </si>
  <si>
    <t>\bBlack[-_. ]?(and|&amp;)[-_. ]?Chrome\b</t>
  </si>
  <si>
    <t>{edition-Black and White Edition}</t>
  </si>
  <si>
    <t>Black &amp; White
B&amp;W
B+W</t>
  </si>
  <si>
    <t>\bB[&amp;+]W\b|\bBlack[-_. ]?(and|&amp;)[-_. ]?White\b</t>
  </si>
  <si>
    <t>{edition-Censored}</t>
  </si>
  <si>
    <t>{edition-Collectors Edition}</t>
  </si>
  <si>
    <t>\bCOLLECTOR'?S[-_. ]?EDITION\b</t>
  </si>
  <si>
    <t>https://en.wikipedia.org/wiki/Special_edition#Collector's_edition</t>
  </si>
  <si>
    <t>{edition-Commemorative Edition}</t>
  </si>
  <si>
    <t>{edition-Definitive Edition}</t>
  </si>
  <si>
    <t>{edition-Deluxe Edition}</t>
  </si>
  <si>
    <t>{edition-Diamond Edition}</t>
  </si>
  <si>
    <t>{edition-Directors Cut}</t>
  </si>
  <si>
    <t>Director's Cut
DC</t>
  </si>
  <si>
    <t>\b(DC|DIRECTOR'?S[-_. ]?(CUT|Edition))\b</t>
  </si>
  <si>
    <t>https://en.wikipedia.org/wiki/Director%27s_cut</t>
  </si>
  <si>
    <t>{edition-Extended Cut}</t>
  </si>
  <si>
    <t>\bExtended\b</t>
  </si>
  <si>
    <t>{edition-Final Cut}</t>
  </si>
  <si>
    <t>{edition-International Cut}</t>
  </si>
  <si>
    <t>{edition-Limited Edition}</t>
  </si>
  <si>
    <t>\bLimited\b</t>
  </si>
  <si>
    <t>{edition-Original Cut}</t>
  </si>
  <si>
    <t>{edition-Rated}</t>
  </si>
  <si>
    <t>{edition-Reissue}</t>
  </si>
  <si>
    <t>\bRe[-_. ]?issue\b</t>
  </si>
  <si>
    <t>{edition-Remastered}</t>
  </si>
  <si>
    <t>(?&lt;!\b4K[-_. ])\bREMASTER(ED)?\b</t>
  </si>
  <si>
    <t>excluding 4k Remastered</t>
  </si>
  <si>
    <t>{edition-Restoration}</t>
  </si>
  <si>
    <t>(?&lt;!\b4K[-_. ])\bRestoration\b</t>
  </si>
  <si>
    <t>excluding 4k Restoration</t>
  </si>
  <si>
    <t>{edition-Special Edition}</t>
  </si>
  <si>
    <t>{edition-Super Duper Cut}</t>
  </si>
  <si>
    <t>Deadpool 2 (2018)</t>
  </si>
  <si>
    <t>https://en.wikipedia.org/wiki/Deadpool_2#Extended</t>
  </si>
  <si>
    <t>{edition-Theatrical Cut}</t>
  </si>
  <si>
    <t>\bTheatrical(Cut)?\b</t>
  </si>
  <si>
    <t>{edition-Ultimate Edition}</t>
  </si>
  <si>
    <t>{edition-Uncensored}</t>
  </si>
  <si>
    <t>AT-X</t>
  </si>
  <si>
    <t>\b(UNCENSORED|AT[-_. ]?X)\b</t>
  </si>
  <si>
    <t>{edition-Uncut}</t>
  </si>
  <si>
    <t>{edition-Unrated}</t>
  </si>
  <si>
    <t>{edition-4K77}</t>
  </si>
  <si>
    <t>Project 4K77
Team Negative 1
TN1
Star Wars: Episode IV - A New Hope (1977)</t>
  </si>
  <si>
    <t>Project 4K77 by Team Negative 1 (TN1)
Star Wars: Episode IV - A New Hope (1977)</t>
  </si>
  <si>
    <t>https://en.wikipedia.org/wiki/Harmy%27s_Despecialized_Edition#Alternate_projects
https://www.thestarwarstrilogy.com/project-4k77/</t>
  </si>
  <si>
    <t>{edition-4K80}</t>
  </si>
  <si>
    <t>Project 4K80
Team Negative 1
TN1
Star Wars: Episode V - The Empire Strikes Back (1980)</t>
  </si>
  <si>
    <t>Project 4K80 by Team Negative 1 (TN1)
Star Wars: Episode V - The Empire Strikes Back (1980)</t>
  </si>
  <si>
    <t>https://en.wikipedia.org/wiki/Harmy%27s_Despecialized_Edition#Alternate_projects
https://www.thestarwarstrilogy.com/project-4k80/</t>
  </si>
  <si>
    <t>{edition-4K83}</t>
  </si>
  <si>
    <t>Project 4K80
Team Negative 1
TN1
Star Wars: Episode VI - Return of the Jedi (1983)</t>
  </si>
  <si>
    <t>Project 4K80 by Team Negative 1 (TN1)
Star Wars: Episode VI - Return of the Jedi (1983)</t>
  </si>
  <si>
    <t>https://en.wikipedia.org/wiki/Harmy%27s_Despecialized_Edition#Alternate_projects
https://www.thestarwarstrilogy.com/project-4k83/</t>
  </si>
  <si>
    <t>{edition-Despecialized Edition}</t>
  </si>
  <si>
    <t>Harmy's Despecialized Edition</t>
  </si>
  <si>
    <t>\bDespecialized\b</t>
  </si>
  <si>
    <t>Harmy's Despecialized Edition
high quality replica of the out-of-print theatrical versions of the original Star Wars trilogy films</t>
  </si>
  <si>
    <t>https://en.wikipedia.org/wiki/Harmy's_Despecialized_Edition
https://originaltrilogy.com/topic/Harmys-STAR-WARS-Despecialized-Edition-HD-V2-7-MKV-Released/id/12713</t>
  </si>
  <si>
    <t>{edition-FANEDIT}</t>
  </si>
  <si>
    <t>A fan edit is a version of a film modified by a viewer, that removes, reorders, or adds material in order to create a new interpretation of the source material. This includes the removal of scenes or dialogue, replacement of audio and/or visual elements, and adding material from sources such as deleted scenes or even other films.</t>
  </si>
  <si>
    <t>https://en.wikipedia.org/wiki/Fan_edit</t>
  </si>
  <si>
    <t>{edition-FANRES}</t>
  </si>
  <si>
    <t>Also known as Fan Restoration. A title with its content edited by a media enthusiast that can not be purchased from a retail store. These discs might include edited video and audio, reduced or additional content, or any other imaginative feature that its creator included.</t>
  </si>
  <si>
    <t>{edition-Grindhouse Edition}</t>
  </si>
  <si>
    <t>https://en.wikipedia.org/wiki/Grindhouse</t>
  </si>
  <si>
    <t>{edition-Silver Screen Edition}</t>
  </si>
  <si>
    <t>https://en.wikipedia.org/wiki/16_mm_film</t>
  </si>
  <si>
    <t>https://en.wikipedia.org/wiki/35_mm_movie_film</t>
  </si>
  <si>
    <t>\b96k(Hz)?\b</t>
  </si>
  <si>
    <t>https://en.wikipedia.org/wiki/Sampling_(signal_processing)#Audio_sampling</t>
  </si>
  <si>
    <t>DNR</t>
  </si>
  <si>
    <t>(?&lt;!\bNo[-_. ]?)\bDNR\b</t>
  </si>
  <si>
    <t>https://en.wikipedia.org/wiki/Noise_reduction</t>
  </si>
  <si>
    <t>https://en.wikipedia.org/wiki/Dolby_Stereo</t>
  </si>
  <si>
    <t>https://de.wikipedia.org/wiki/Dolby_Surround</t>
  </si>
  <si>
    <t>\bRECONSTRUCT(ED|ion)\b</t>
  </si>
  <si>
    <t>https://en.wikipedia.org/wiki/Film_editing</t>
  </si>
  <si>
    <t>\bRegraded?\b</t>
  </si>
  <si>
    <t>color correction/regrading</t>
  </si>
  <si>
    <t>https://en.wikipedia.org/wiki/Color_grading</t>
  </si>
  <si>
    <t>https://en.wikipedia.org/wiki/Motion_picture_film_scanner</t>
  </si>
  <si>
    <t>https://en.wikipedia.org/wiki/Video_scaler</t>
  </si>
  <si>
    <t>- release trumps a previous release made by the SAME group
- used by Anime RlsGrps</t>
  </si>
  <si>
    <t>HFR</t>
  </si>
  <si>
    <t>frame rates higher than 24 fps for feature motion pictures and higher than 30 fps for other applications</t>
  </si>
  <si>
    <t>https://en.wikipedia.org/wiki/High_frame_rate</t>
  </si>
  <si>
    <t>AI
144fps
800MB
HQ
NVENC</t>
  </si>
  <si>
    <t>DVD
480p
480i</t>
  </si>
  <si>
    <t>^(?=.*\b(NTSC|480[pi])\b)(?=.*\bDVD(Rip)?\b)</t>
  </si>
  <si>
    <t>DVD from region Europe</t>
  </si>
  <si>
    <t>https://en.wikipedia.org/wiki/DVD_region_code#PAL/SECAM_vs._NTSC
https://en.wikipedia.org/wiki/NTSC</t>
  </si>
  <si>
    <t>DVD
576p
576i</t>
  </si>
  <si>
    <t>^(?=.*\b(PAL|576[pi])\b)(?=.*\bDVD(Rip)?\b)</t>
  </si>
  <si>
    <t>DVD from region America &amp; Japan</t>
  </si>
  <si>
    <t>https://en.wikipedia.org/wiki/DVD_region_code#PAL/SECAM_vs._NTSC
https://en.wikipedia.org/wiki/PAL</t>
  </si>
  <si>
    <t>Arrow</t>
  </si>
  <si>
    <t>https://en.wikipedia.org/wiki/Arrow_Films
https://www.arrowfilms.com/</t>
  </si>
  <si>
    <t>BFI</t>
  </si>
  <si>
    <t>https://en.wikipedia.org/wiki/British_Film_Institute
https://www.bfi.org.uk/</t>
  </si>
  <si>
    <t>Code Red</t>
  </si>
  <si>
    <t>https://en.wikipedia.org/wiki/Code_Red_DVD
https://grindhousevideo.com/collections/code-red</t>
  </si>
  <si>
    <t>Eureka</t>
  </si>
  <si>
    <t>https://eurekavideo.co.uk/</t>
  </si>
  <si>
    <t>Blu-ray label from Powerhouse Films</t>
  </si>
  <si>
    <t>https://www.powerhousefilms.co.uk/</t>
  </si>
  <si>
    <t>Kino</t>
  </si>
  <si>
    <t>https://en.wikipedia.org/wiki/Kino_Lorber
https://kinolorber.com/</t>
  </si>
  <si>
    <t>MoC</t>
  </si>
  <si>
    <t>\b(MoC|Masters[-_. ]?of[-_. ]?Cinema)\b</t>
  </si>
  <si>
    <t>Line of DVD and Blu-ray releases published through Eureka Entertainment</t>
  </si>
  <si>
    <t>https://en.wikipedia.org/wiki/Masters_of_Cinema</t>
  </si>
  <si>
    <t>Mondo</t>
  </si>
  <si>
    <t>https://www.mondo-macabro.com/</t>
  </si>
  <si>
    <t>Severin</t>
  </si>
  <si>
    <t>https://en.wikipedia.org/wiki/Severin_Films
https://severinfilms.com/</t>
  </si>
  <si>
    <t>Shout</t>
  </si>
  <si>
    <t>https://en.wikipedia.org/wiki/Shout!_Factory
https://www.shoutfactory.com/</t>
  </si>
  <si>
    <t>Synapse</t>
  </si>
  <si>
    <t>https://de.wikipedia.org/wiki/Synapse_films
https://www.synapsefilms.com/</t>
  </si>
  <si>
    <t>Criterion</t>
  </si>
  <si>
    <t>CC</t>
  </si>
  <si>
    <t>\b(CRITERION|cc)\b</t>
  </si>
  <si>
    <t>https://en.wikipedia.org/wiki/The_Criterion_Collection
https://www.criterion.com/</t>
  </si>
  <si>
    <t>Twilight</t>
  </si>
  <si>
    <t>https://en.wikipedia.org/wiki/Twilight_Time_(home_video_label)
https://www.screenarchives.com/</t>
  </si>
  <si>
    <t>https://en.wikipedia.org/wiki/Vinegar_Syndrome
https://vinegarsyndrome.com/</t>
  </si>
  <si>
    <t>WAC</t>
  </si>
  <si>
    <t>\b(WAC|Warner[-_. ]Archive[-_. ]Collection)\b</t>
  </si>
  <si>
    <t>https://en.wikipedia.org/wiki/Warner_Archive_Collection
https://www.warnerbros.com/collections/warner-archive</t>
  </si>
  <si>
    <t>Blu-Ray
HD-DVD
HDDVD
BDRip
BDMux</t>
  </si>
  <si>
    <t>Encode from a Blu-ray
Lossy</t>
  </si>
  <si>
    <t>https://en.wikipedia.org/wiki/Pirated_movie_release_types#BDRip_/_Blu-ray
https://en.wikipedia.org/wiki/Blu-ray</t>
  </si>
  <si>
    <t>1:1 copy of the main video file.
Lossless</t>
  </si>
  <si>
    <t>REMUX</t>
  </si>
  <si>
    <t>https://en.wikipedia.org/wiki/Pirated_movie_release_types#DVD_Rip</t>
  </si>
  <si>
    <t>DVD</t>
  </si>
  <si>
    <t>^(?=.*\bDVD(Rip|mux)?\b)(?!.*\bHD[-_. ]?DVD\b)(?!.*\bREMUX\b)</t>
  </si>
  <si>
    <t>Encode from a DVD
Lossy</t>
  </si>
  <si>
    <t>DVDSCR
DVDSCREENER</t>
  </si>
  <si>
    <t>(?&lt;!HD[-_. ])\bDVD[-_. ]?SCR(eener)?\b</t>
  </si>
  <si>
    <t>https://en.wikipedia.org/wiki/Pirated_movie_release_types#Screener</t>
  </si>
  <si>
    <t>UHDTV</t>
  </si>
  <si>
    <t>\bU?HDTV\b</t>
  </si>
  <si>
    <t>https://en.wikipedia.org/wiki/Pirated_movie_release_types#TV_Rip</t>
  </si>
  <si>
    <t>Release is made up of two or more sources (Different regions/source formats/…)</t>
  </si>
  <si>
    <t>Full Disc
UNTOUCHED
BDMV
BluRay RAW</t>
  </si>
  <si>
    <t>1:1 copy of files and folder structure of a Disc. Incompatible with Automation tools and Media Servers.</t>
  </si>
  <si>
    <t>LQ release type</t>
  </si>
  <si>
    <t>CAM
TELESYNC
TELECINE
WORKPRiNT
VHS
DVDSCREENER
BRRiP</t>
  </si>
  <si>
    <t>\b((HD)?(T[SC]|CAM)(Rip)?|TELE(SYNC|CINE)|P(re)?DVD(Rip)?|DVDSCR(EENER)?|BR[-_. ]?RIP|RE(EN)?CODE|WP|Workprint|VHS(Rip)?)\b</t>
  </si>
  <si>
    <t>UHD</t>
  </si>
  <si>
    <t>Encode from an UHD Blu-ray
Lossy</t>
  </si>
  <si>
    <t>https://en.wikipedia.org/wiki/Pirated_movie_release_types#BDRip_/_Blu-ray
https://en.wikipedia.org/wiki/Ultra_HD_Blu-ray</t>
  </si>
  <si>
    <t>VHS</t>
  </si>
  <si>
    <t>\bVHS([-_. ]?Rip)?\b</t>
  </si>
  <si>
    <t>Video Home System</t>
  </si>
  <si>
    <t>https://en.wikipedia.org/wiki/VHS</t>
  </si>
  <si>
    <t>WEBDL
WEB DL</t>
  </si>
  <si>
    <t>\bWEB(DL)?\b(?![-_. ](mux|rip|hd))</t>
  </si>
  <si>
    <t>Download from Streaming Service
Lossless</t>
  </si>
  <si>
    <t>https://en.wikipedia.org/wiki/Pirated_movie_release_types#Web_Download
https://en.wikipedia.org/wiki/List_of_streaming_media_services</t>
  </si>
  <si>
    <t>WEB Rip
WEB-Rip</t>
  </si>
  <si>
    <t>\bWEB[-_. ]?(RIP|mux)\b</t>
  </si>
  <si>
    <t>Encode of Download from Streaming Service
Lossy</t>
  </si>
  <si>
    <t>https://en.wikipedia.org/wiki/Pirated_movie_release_types#Web_Rip
https://en.wikipedia.org/wiki/List_of_streaming_media_services</t>
  </si>
  <si>
    <t>Ban potentially mislabeled re-encodes (WEBRips)</t>
  </si>
  <si>
    <t>release trumps a previous release made by ANOTHER group</t>
  </si>
  <si>
    <t>https://en.wikipedia.org/wiki/Warez_scene#Release_procedure</t>
  </si>
  <si>
    <t>release trumps a previous release made by the SAME group</t>
  </si>
  <si>
    <t>- release trumps a previous release made by the SAME group
- release was ripped from the source again</t>
  </si>
  <si>
    <t>https://sites.google.com/site/aiodvdripping/understanding-scene-release-tags#TOC-RERIP--</t>
  </si>
  <si>
    <t>Used by RlsGrp Erai-raws for unmodified retail subs</t>
  </si>
  <si>
    <t>Used by RlsGrp Erai-raws for modified subs</t>
  </si>
  <si>
    <t>\bS(eason[-_. ]?)?\d\d?[-_. ]+(S(eason[-_. ]?)?)?\d\d?\b</t>
  </si>
  <si>
    <t>Release contains multiple Seasons, making it incompatible with Sonarr.</t>
  </si>
  <si>
    <t>Release contains all episodes from one season</t>
  </si>
  <si>
    <t>https://en.wikipedia.org/wiki/7plus</t>
  </si>
  <si>
    <t>https://en.wikipedia.org/wiki/9Now</t>
  </si>
  <si>
    <t>AE</t>
  </si>
  <si>
    <t>AUBC</t>
  </si>
  <si>
    <t>Australian Broadcasting Corporation iView
AU</t>
  </si>
  <si>
    <t>https://en.wikipedia.org/wiki/ABC_iview</t>
  </si>
  <si>
    <t>AMBC</t>
  </si>
  <si>
    <t>https://en.wikipedia.org/wiki/American_Broadcasting_Company</t>
  </si>
  <si>
    <t>AS</t>
  </si>
  <si>
    <t>AJAZ</t>
  </si>
  <si>
    <t>AMZN</t>
  </si>
  <si>
    <t>https://en.wikipedia.org/wiki/Amazon_Prime_Video</t>
  </si>
  <si>
    <t>AMC+
AMC Plus</t>
  </si>
  <si>
    <t>https://en.wikipedia.org/wiki/AMC%2B</t>
  </si>
  <si>
    <t>ATK</t>
  </si>
  <si>
    <t>ANPL</t>
  </si>
  <si>
    <t>https://en.wikipedia.org/wiki/Animax</t>
  </si>
  <si>
    <t>ADN</t>
  </si>
  <si>
    <t>https://fr.wikipedia.org/wiki/Anime_Digital_Network</t>
  </si>
  <si>
    <t>AoD</t>
  </si>
  <si>
    <t>AO</t>
  </si>
  <si>
    <t>https://en.wikipedia.org/wiki/AT-X_(TV_network)</t>
  </si>
  <si>
    <t>ANLB</t>
  </si>
  <si>
    <t>ATVP</t>
  </si>
  <si>
    <t>APTV</t>
  </si>
  <si>
    <t>https://en.wikipedia.org/wiki/Apple_TV%2B</t>
  </si>
  <si>
    <t>Baha</t>
  </si>
  <si>
    <t>BBC</t>
  </si>
  <si>
    <t>British Broadcasting Corporation</t>
  </si>
  <si>
    <t>https://en.wikipedia.org/wiki/BBC</t>
  </si>
  <si>
    <t>iP</t>
  </si>
  <si>
    <t>British Broadcasting Corporation iPlayer</t>
  </si>
  <si>
    <t>https://en.wikipedia.org/wiki/BBC_iPlayer</t>
  </si>
  <si>
    <t>B-Global</t>
  </si>
  <si>
    <t>https://en.wikipedia.org/wiki/Bilibili</t>
  </si>
  <si>
    <t>BNGE</t>
  </si>
  <si>
    <t>https://en.wikipedia.org/wiki/Binge_(streaming_service)</t>
  </si>
  <si>
    <t>BKPL</t>
  </si>
  <si>
    <t>BOOM</t>
  </si>
  <si>
    <t>https://en.wikipedia.org/wiki/Boomerang_(TV_network)</t>
  </si>
  <si>
    <t>BCORE</t>
  </si>
  <si>
    <t>BRAV</t>
  </si>
  <si>
    <t>CMOR</t>
  </si>
  <si>
    <t>CBC</t>
  </si>
  <si>
    <t>CBC Gem</t>
  </si>
  <si>
    <t>https://en.wikipedia.org/wiki/CBC_Gem
https://en.wikipedia.org/wiki/CBC_Television#CBC_Gem</t>
  </si>
  <si>
    <t>CNLP</t>
  </si>
  <si>
    <t>CN</t>
  </si>
  <si>
    <t>Columbia Broadcasting System</t>
  </si>
  <si>
    <t>https://en.wikipedia.org/wiki/CBS</t>
  </si>
  <si>
    <t>ALL4</t>
  </si>
  <si>
    <t>https://en.wikipedia.org/wiki/Channel_4_(VoD_service)</t>
  </si>
  <si>
    <t>CHGD</t>
  </si>
  <si>
    <t>CMAX</t>
  </si>
  <si>
    <t>CLBI</t>
  </si>
  <si>
    <t>CCGC</t>
  </si>
  <si>
    <t>https://en.wikipedia.org/wiki/Comedy_Central</t>
  </si>
  <si>
    <t>COOK</t>
  </si>
  <si>
    <t>CMT</t>
  </si>
  <si>
    <t>CRKL</t>
  </si>
  <si>
    <t>https://en.wikipedia.org/wiki/Crackle_(service)</t>
  </si>
  <si>
    <t>CRAV</t>
  </si>
  <si>
    <t>https://en.wikipedia.org/wiki/Crave_(streaming_service)</t>
  </si>
  <si>
    <t>CR</t>
  </si>
  <si>
    <t>https://en.wikipedia.org/wiki/Crunchyroll</t>
  </si>
  <si>
    <t>CSPN</t>
  </si>
  <si>
    <t>CUR</t>
  </si>
  <si>
    <t>https://en.wikipedia.org/wiki/Curiosity_Stream</t>
  </si>
  <si>
    <t>CWS</t>
  </si>
  <si>
    <t>DSKI</t>
  </si>
  <si>
    <t>DCU</t>
  </si>
  <si>
    <t>https://en.wikipedia.org/wiki/DC_Universe_(streaming_service)</t>
  </si>
  <si>
    <t>DHF</t>
  </si>
  <si>
    <t>DEST</t>
  </si>
  <si>
    <t>DDY</t>
  </si>
  <si>
    <t>DTV</t>
  </si>
  <si>
    <t>DISC</t>
  </si>
  <si>
    <t>DSCP</t>
  </si>
  <si>
    <t>Discovery Plus
Dplay
DPLY</t>
  </si>
  <si>
    <t>https://en.wikipedia.org/wiki/Discovery%2B
https://en.wikipedia.org/wiki/Dplay</t>
  </si>
  <si>
    <t>DSNY</t>
  </si>
  <si>
    <t>Disney Channel, Disney XD, Disney Junior</t>
  </si>
  <si>
    <t>https://en.wikipedia.org/wiki/DisneyNow
https://en.wikipedia.org/wiki/Disney_Channel
https://en.wikipedia.org/wiki/Disney_XD
https://en.wikipedia.org/wiki/Disney_Junior</t>
  </si>
  <si>
    <t>DSNP</t>
  </si>
  <si>
    <t>https://en.wikipedia.org/wiki/Disney%2B</t>
  </si>
  <si>
    <t>HTSR</t>
  </si>
  <si>
    <t>HS</t>
  </si>
  <si>
    <t>https://en.wikipedia.org/wiki/Disney%2B_Hotstar</t>
  </si>
  <si>
    <t>DIY</t>
  </si>
  <si>
    <t>DOCC</t>
  </si>
  <si>
    <t>DPLY</t>
  </si>
  <si>
    <t>Discovery+
Discovery Plus
DSCP</t>
  </si>
  <si>
    <t>Rebranded as Discovery+</t>
  </si>
  <si>
    <t>https://en.wikipedia.org/wiki/Dplay
https://en.wikipedia.org/wiki/Discovery%2B</t>
  </si>
  <si>
    <t>DF</t>
  </si>
  <si>
    <t>DRPO</t>
  </si>
  <si>
    <t>ETV</t>
  </si>
  <si>
    <t>ETTV</t>
  </si>
  <si>
    <t>ESPN+</t>
  </si>
  <si>
    <t>https://en.wikipedia.org/wiki/ESPN%2B</t>
  </si>
  <si>
    <t>ESQ</t>
  </si>
  <si>
    <t>FBWatch</t>
  </si>
  <si>
    <t>https://en.wikipedia.org/wiki/Facebook_Watch</t>
  </si>
  <si>
    <t>FAM</t>
  </si>
  <si>
    <t>FJR</t>
  </si>
  <si>
    <t>FMIO</t>
  </si>
  <si>
    <t>https://hu.wikipedia.org/wiki/Filmio</t>
  </si>
  <si>
    <t>FOD</t>
  </si>
  <si>
    <t>FOOD</t>
  </si>
  <si>
    <t>FOX</t>
  </si>
  <si>
    <t>Fox Broadcasting Company</t>
  </si>
  <si>
    <t>https://en.wikipedia.org/wiki/Fox_Broadcasting_Company</t>
  </si>
  <si>
    <t>FXTL</t>
  </si>
  <si>
    <t>FPT</t>
  </si>
  <si>
    <t>FTV</t>
  </si>
  <si>
    <t>FREE</t>
  </si>
  <si>
    <t>https://en.wikipedia.org/wiki/Freeform_(TV_channel)</t>
  </si>
  <si>
    <t>CX</t>
  </si>
  <si>
    <t>FUNI</t>
  </si>
  <si>
    <t>https://en.wikipedia.org/wiki/Funimation</t>
  </si>
  <si>
    <t>FYI</t>
  </si>
  <si>
    <t>GAGA</t>
  </si>
  <si>
    <t>https://en.wikipedia.org/wiki/GagaOOLala</t>
  </si>
  <si>
    <t>GLBL</t>
  </si>
  <si>
    <t>https://en.wikipedia.org/wiki/Global_Television_Network#Global_Video</t>
  </si>
  <si>
    <t>GLOB</t>
  </si>
  <si>
    <t>https://en.wikipedia.org/wiki/Globoplay</t>
  </si>
  <si>
    <t>GO90</t>
  </si>
  <si>
    <t>HLMK</t>
  </si>
  <si>
    <t>HMAX</t>
  </si>
  <si>
    <t>https://en.wikipedia.org/wiki/HBO_Max</t>
  </si>
  <si>
    <t>HIDI</t>
  </si>
  <si>
    <t>https://en.wikipedia.org/wiki/HIDIVE</t>
  </si>
  <si>
    <t>HIST</t>
  </si>
  <si>
    <t>HULU</t>
  </si>
  <si>
    <t>https://en.wikipedia.org/wiki/Hulu</t>
  </si>
  <si>
    <t>TOU</t>
  </si>
  <si>
    <t>https://en.wikipedia.org/wiki/Ici_TOU.TV</t>
  </si>
  <si>
    <t>https://en.wikipedia.org/wiki/IFC_(American_TV_channel)</t>
  </si>
  <si>
    <t>ID</t>
  </si>
  <si>
    <t>https://en.wikipedia.org/wiki/IQIYI</t>
  </si>
  <si>
    <t>iT</t>
  </si>
  <si>
    <t>https://en.wikipedia.org/wiki/ITunes</t>
  </si>
  <si>
    <t>TFC</t>
  </si>
  <si>
    <t>https://en.wikipedia.org/wiki/IWantTFC</t>
  </si>
  <si>
    <t>JC</t>
  </si>
  <si>
    <t>KNPY</t>
  </si>
  <si>
    <t>KAYO</t>
  </si>
  <si>
    <t>https://en.wikipedia.org/wiki/Kayo_Sports</t>
  </si>
  <si>
    <t>KNOW</t>
  </si>
  <si>
    <t>KCW</t>
  </si>
  <si>
    <t>https://en.wikipedia.org/wiki/Kocowa</t>
  </si>
  <si>
    <t>LIFE</t>
  </si>
  <si>
    <t>https://en.wikipedia.org/wiki/Lifetime_(TV_network)</t>
  </si>
  <si>
    <t>LINETV</t>
  </si>
  <si>
    <t>LGP</t>
  </si>
  <si>
    <t>LN</t>
  </si>
  <si>
    <t>MMAX</t>
  </si>
  <si>
    <t>https://en.wikipedia.org/wiki/ManoramaMAX</t>
  </si>
  <si>
    <t>MTOD</t>
  </si>
  <si>
    <t>MA</t>
  </si>
  <si>
    <t>https://en.wikipedia.org/wiki/Movies_Anywhere</t>
  </si>
  <si>
    <t>MNBC</t>
  </si>
  <si>
    <t>Paramount Media Networks
MTV Networks</t>
  </si>
  <si>
    <t>https://en.wikipedia.org/wiki/MTV_Networks</t>
  </si>
  <si>
    <t>https://en.wikipedia.org/wiki/Mubi_(streaming_service)</t>
  </si>
  <si>
    <t>MyTVS</t>
  </si>
  <si>
    <t>mytvsuper</t>
  </si>
  <si>
    <t>https://www.mytvsuper.com/en/home/</t>
  </si>
  <si>
    <t>NBC</t>
  </si>
  <si>
    <t>https://en.wikipedia.org/wiki/NBC</t>
  </si>
  <si>
    <t>NATG</t>
  </si>
  <si>
    <t>NBA</t>
  </si>
  <si>
    <t>NF</t>
  </si>
  <si>
    <t>https://en.wikipedia.org/wiki/Netflix</t>
  </si>
  <si>
    <t>NFL</t>
  </si>
  <si>
    <t>NFLN</t>
  </si>
  <si>
    <t>NHKG</t>
  </si>
  <si>
    <t>GC</t>
  </si>
  <si>
    <t>NICK</t>
  </si>
  <si>
    <t>https://en.wikipedia.org/wiki/Nickelodeon</t>
  </si>
  <si>
    <t>BS11</t>
  </si>
  <si>
    <t>NTV</t>
  </si>
  <si>
    <t>NOOV</t>
  </si>
  <si>
    <t>https://en.wikipedia.org/wiki/Noovo</t>
  </si>
  <si>
    <t>NRK</t>
  </si>
  <si>
    <t>Norsk Rikskringkasting AS</t>
  </si>
  <si>
    <t>https://en.wikipedia.org/wiki/NRK</t>
  </si>
  <si>
    <t>NowE</t>
  </si>
  <si>
    <t>https://www.nowe.com/</t>
  </si>
  <si>
    <t>ODK</t>
  </si>
  <si>
    <t>OSN</t>
  </si>
  <si>
    <t>OXGN</t>
  </si>
  <si>
    <t>PMNT</t>
  </si>
  <si>
    <t>PMTP</t>
  </si>
  <si>
    <t>https://en.wikipedia.org/wiki/Paramount%2B</t>
  </si>
  <si>
    <t>PARAVI</t>
  </si>
  <si>
    <t>https://www.paravi.jp/</t>
  </si>
  <si>
    <t>PBSK</t>
  </si>
  <si>
    <t>PCOK</t>
  </si>
  <si>
    <t>https://en.wikipedia.org/wiki/Peacock_(streaming_service)</t>
  </si>
  <si>
    <t>PSN</t>
  </si>
  <si>
    <t>PLUZ</t>
  </si>
  <si>
    <t>POGO</t>
  </si>
  <si>
    <t>PA</t>
  </si>
  <si>
    <t>PUHU</t>
  </si>
  <si>
    <t>QIBI</t>
  </si>
  <si>
    <t>RKTN</t>
  </si>
  <si>
    <t>https://en.wikipedia.org/wiki/Rakuten_TV</t>
  </si>
  <si>
    <t>VIKI</t>
  </si>
  <si>
    <t>RSTR</t>
  </si>
  <si>
    <t>RTÉ Player
Raidió Teilifís Éireann</t>
  </si>
  <si>
    <t>https://en.wikipedia.org/wiki/RT%C3%89_Player</t>
  </si>
  <si>
    <t>SAINA</t>
  </si>
  <si>
    <t>SP</t>
  </si>
  <si>
    <t>SESO</t>
  </si>
  <si>
    <t>SHMI</t>
  </si>
  <si>
    <t>SHO</t>
  </si>
  <si>
    <t>https://en.wikipedia.org/wiki/Showtime_(TV_network)#Streaming_service</t>
  </si>
  <si>
    <t>SHDR</t>
  </si>
  <si>
    <t>https://en.wikipedia.org/wiki/Shudder_(streaming_service)</t>
  </si>
  <si>
    <t>SS</t>
  </si>
  <si>
    <t>NOW</t>
  </si>
  <si>
    <t>https://en.wikipedia.org/wiki/Now_(Sky)</t>
  </si>
  <si>
    <t>SKST</t>
  </si>
  <si>
    <t>SBS</t>
  </si>
  <si>
    <t>https://en.wikipedia.org/wiki/Special_Broadcasting_Service</t>
  </si>
  <si>
    <t>SPIK</t>
  </si>
  <si>
    <t>SNET</t>
  </si>
  <si>
    <t>SPRT</t>
  </si>
  <si>
    <t>STAN</t>
  </si>
  <si>
    <t>https://en.wikipedia.org/wiki/Stan_(service)</t>
  </si>
  <si>
    <t>STRP</t>
  </si>
  <si>
    <t>STZ</t>
  </si>
  <si>
    <t>https://en.wikipedia.org/wiki/Starz</t>
  </si>
  <si>
    <t>SVT</t>
  </si>
  <si>
    <t>SWER</t>
  </si>
  <si>
    <t>TBS</t>
  </si>
  <si>
    <t>Turner Broadcasting System</t>
  </si>
  <si>
    <t>https://en.wikipedia.org/wiki/TBS_(American_TV_channel)</t>
  </si>
  <si>
    <t>TVK</t>
  </si>
  <si>
    <t>TVNZ</t>
  </si>
  <si>
    <t>https://en.wikipedia.org/wiki/TVNZ</t>
  </si>
  <si>
    <t>WeTV</t>
  </si>
  <si>
    <t>https://en.wikipedia.org/wiki/Tencent_Video</t>
  </si>
  <si>
    <t>TEN</t>
  </si>
  <si>
    <t>TK</t>
  </si>
  <si>
    <t>CW</t>
  </si>
  <si>
    <t>https://en.wikipedia.org/wiki/The_CW</t>
  </si>
  <si>
    <t>ROKU</t>
  </si>
  <si>
    <t>https://en.wikipedia.org/wiki/Roku_Channel</t>
  </si>
  <si>
    <t>TIMV</t>
  </si>
  <si>
    <t>MX</t>
  </si>
  <si>
    <t>https://en.wikipedia.org/wiki/Tokyo_MX</t>
  </si>
  <si>
    <t>TRVL</t>
  </si>
  <si>
    <t>TUBI</t>
  </si>
  <si>
    <t>https://en.wikipedia.org/wiki/Tubi</t>
  </si>
  <si>
    <t>TV3</t>
  </si>
  <si>
    <t>TV4</t>
  </si>
  <si>
    <t>https://en.wikipedia.org/wiki/TVING</t>
  </si>
  <si>
    <t>TVL</t>
  </si>
  <si>
    <t>TX</t>
  </si>
  <si>
    <t>UNIV</t>
  </si>
  <si>
    <t>USAN</t>
  </si>
  <si>
    <t>VLCT</t>
  </si>
  <si>
    <t>VIAP</t>
  </si>
  <si>
    <t>https://en.wikipedia.org/wiki/Viaplay</t>
  </si>
  <si>
    <t>VICE</t>
  </si>
  <si>
    <t>VDO</t>
  </si>
  <si>
    <t>https://en.wikipedia.org/wiki/Vidio</t>
  </si>
  <si>
    <t>VMEO</t>
  </si>
  <si>
    <t>https://en.wikipedia.org/wiki/Viu_(streaming_media)</t>
  </si>
  <si>
    <t>WNET</t>
  </si>
  <si>
    <t>WAKA</t>
  </si>
  <si>
    <t>https://en.wikipedia.org/wiki/Wakanim
https://www.wakanim.tv/</t>
  </si>
  <si>
    <t>WME</t>
  </si>
  <si>
    <t>WOWP</t>
  </si>
  <si>
    <t>WWEN</t>
  </si>
  <si>
    <t>XBOX</t>
  </si>
  <si>
    <t>YHOO</t>
  </si>
  <si>
    <t>Youku</t>
  </si>
  <si>
    <t>https://en.wikipedia.org/wiki/Youku</t>
  </si>
  <si>
    <t>YTV</t>
  </si>
  <si>
    <t>YT</t>
  </si>
  <si>
    <t>RED</t>
  </si>
  <si>
    <t>YouTube Red
Music Key</t>
  </si>
  <si>
    <t>https://en.wikipedia.org/wiki/YouTube_Premium</t>
  </si>
  <si>
    <t>https://en.wikipedia.org/wiki/ZEE5</t>
  </si>
  <si>
    <t>ZDF</t>
  </si>
  <si>
    <t>https://en.wikipedia.org/wiki/ZDF
https://www.zdf.de/</t>
  </si>
  <si>
    <t>^(?=.*\B\(\[([a-z]{2}\+)*EN(\+[a-z]{2})*\]\)\B)</t>
  </si>
  <si>
    <t>requires
{.(MediaInfo.SubtitleLanguages)}
in *arrs renaming scheme</t>
  </si>
  <si>
    <t>SUBBED
BHDStudio</t>
  </si>
  <si>
    <t>Subs burned into video stream, always visible</t>
  </si>
  <si>
    <t>https://en.wikipedia.org/wiki/Subtitles</t>
  </si>
  <si>
    <t>Subs contain the untranslated Japanese honorifics (keigo). Common honorifcs are: -san, -sama, -kun, -chan, -dono, Senpai, Sensei, kohai. Honorifics serve to better establish the type of relationship between the characters. E.g. using the prefix -sama conveis that the addressed person is of higher rank than the speaker such as their employer. Other languages where using a system of honorifc speech is not common, may not offer a direct translation for the Japanese honorifics. It is for that reason that localized/westernized subs may choose to omit translating any and all occurences of these honorifics, sacrificing information/authenticity to give the viewer a more natural and approachable translation.</t>
  </si>
  <si>
    <t>https://en.wikipedia.org/wiki/Japanese_honorifics
https://en.wikipedia.org/wiki/Honorific
https://en.wikipedia.org/wiki/Honorific_speech_in_Japanese</t>
  </si>
  <si>
    <t>\bMulti(ple)?[-_. ]?Sub(s|titles)?\b</t>
  </si>
  <si>
    <t>(?&lt;!\bBlu[-_. ]?ray\b[-_. ]+)\bRAW\b</t>
  </si>
  <si>
    <t>release without subtitles</t>
  </si>
  <si>
    <t>https://en.wiktionary.org/wiki/OVFST</t>
  </si>
  <si>
    <t>AV1</t>
  </si>
  <si>
    <t>https://en.wikipedia.org/wiki/AV1</t>
  </si>
  <si>
    <t>dxva</t>
  </si>
  <si>
    <t>hardware-accelerated video decoding on supported devices</t>
  </si>
  <si>
    <t>https://en.wikipedia.org/wiki/DirectX_Video_Acceleration</t>
  </si>
  <si>
    <t>DivX is a brand of video codec products developed by DivX, LLC. There are three DivX codecs: the original MPEG-4 Part 2 DivX codec, the H.264/MPEG-4 AVC DivX Plus HD codec and the High Efficiency Video Coding DivX HEVC Ultra HD codec. The most recent version of the codec itself is version 6.9.2, which is several years old. New version numbers on the packages now reflect updates to the media player, converter, etc.</t>
  </si>
  <si>
    <t>https://en.wikipedia.org/wiki/DivX</t>
  </si>
  <si>
    <t>\b([xh][-_. ]?262|MPEG[-_. ]?2)\b</t>
  </si>
  <si>
    <t>H.262[2] or MPEG-2 Part 2 (formally known as ITU-T Recommendation H.262 and ISO/IEC 13818-2,[3] also known as MPEG-2 Video) is a video coding format standardised and jointly maintained by ITU-T Study Group 16 Video Coding Experts Group (VCEG) and ISO/IEC Moving Picture Experts Group (MPEG), and developed with the involvement of many companies. It is the second part of the ISO/IEC MPEG-2 standard. The ITU-T Recommendation H.262 and ISO/IEC 13818-2 documents are identical.</t>
  </si>
  <si>
    <t>https://en.wikipedia.org/wiki/H.262/MPEG-2_Part_2</t>
  </si>
  <si>
    <t>\b([xh][-_. ]?263)\b</t>
  </si>
  <si>
    <t>H.263 is a video compression standard originally designed as a low-bit-rate compressed format for videotelephony. It was standardized by the ITU-T Video Coding Experts Group (VCEG) in a project ending in 1995/1996. It is a member of the H.26x family of video coding standards in the domain of the ITU-T.</t>
  </si>
  <si>
    <t>https://en.wikipedia.org/wiki/H.263</t>
  </si>
  <si>
    <t>Advanced Video Coding
AVC
x264</t>
  </si>
  <si>
    <t>\b([xh][-_. ]?264|AVC)\b</t>
  </si>
  <si>
    <t xml:space="preserve">Advanced Video Coding (AVC), also referred to as H.264 or MPEG-4 Part 10, is a video compression standard based on block-oriented, motion-compensated coding.[2] It is by far the most commonly used format for the recording, compression, and distribution of video content, used by 91% of video industry developers as of September 2019.[3][4] It supports resolutions up to and including 8K UHD.[5][6]
H.264 is perhaps best known as being the most commonly used video encoding format on Blu-ray Discs. It is also widely used by streaming Internet sources, such as videos from Netflix, Hulu, Amazon Prime Video, Vimeo, YouTube, and the iTunes Store, Web software such as the Adobe Flash Player and Microsoft Silverlight, and also various HDTV broadcasts over terrestrial (ATSC, ISDB-T, DVB-T or DVB-T2), cable (DVB-C), and satellite (DVB-S and DVB-S2) systems. </t>
  </si>
  <si>
    <t>https://en.wikipedia.org/wiki/Advanced_Video_Coding
https://en.wikipedia.org/wiki/X264</t>
  </si>
  <si>
    <t>High Efficiency Video Coding
HEVC
x265</t>
  </si>
  <si>
    <t>\b([xh][-_. ]?265|HEVC)\b</t>
  </si>
  <si>
    <t>High Efficiency Video Coding (HEVC), also known as H.265 and MPEG-H Part 2, is a video compression standard designed as part of the MPEG-H project as a successor to the widely used Advanced Video Coding (AVC, H.264, or MPEG-4 Part 10). In comparison to AVC, HEVC offers from 25% to 50% better data compression at the same level of video quality, or substantially improved video quality at the same bit rate. It supports resolutions up to 8192×4320, including 8K UHD, and unlike the primarily 8-bit AVC, HEVC's higher fidelity Main 10 profile has been incorporated into nearly all supporting hardware.</t>
  </si>
  <si>
    <t>https://en.wikipedia.org/wiki/High_Efficiency_Video_Coding</t>
  </si>
  <si>
    <t>Versatile Video Coding
VVC
x266</t>
  </si>
  <si>
    <t>\b([xh][-_. ]?266|VVC)\b</t>
  </si>
  <si>
    <t>https://en.wikipedia.org/wiki/Versatile_Video_Coding</t>
  </si>
  <si>
    <t>MGVC</t>
  </si>
  <si>
    <t>https://forum.blu-ray.com/showthread.php?t=242540</t>
  </si>
  <si>
    <t>MPEG-1 is a standard for lossy compression of video and audio. It is designed to compress VHS-quality raw digital video and CD audio down to about 1.5 Mbit/s (26:1 and 6:1 compression ratios respectively)[2] without excessive quality loss, making video CDs, digital cable/satellite TV and digital audio broadcasting (DAB) practical.[3][4]</t>
  </si>
  <si>
    <t>https://en.wikipedia.org/wiki/MPEG-1</t>
  </si>
  <si>
    <t>https://en.wikipedia.org/wiki/VC-1</t>
  </si>
  <si>
    <t>https://en.wikipedia.org/wiki/VP6</t>
  </si>
  <si>
    <t>https://en.wikipedia.org/wiki/VP7</t>
  </si>
  <si>
    <t>https://en.wikipedia.org/wiki/VP8</t>
  </si>
  <si>
    <t>competitor to H.265
Google / Youtube</t>
  </si>
  <si>
    <t>https://en.wikipedia.org/wiki/VP9</t>
  </si>
  <si>
    <t>Xvid (formerly "XviD") is a video codec library following the MPEG-4 video coding standard, specifically MPEG-4 Part 2 Advanced Simple Profile (ASP). It uses ASP features such as b-frames, global and quarter pixel motion compensation, lumi masking, trellis quantization, and H.263, MPEG and custom quantization matrices.</t>
  </si>
  <si>
    <t>https://en.wikipedia.org/wiki/Xvid</t>
  </si>
  <si>
    <t>^(?=.*\b1080[pi]\b)(?=.*\b([xh][-_. ]?265|HEVC)\b)</t>
  </si>
  <si>
    <t>H.265 codec used for resolutions 720p or 1080p</t>
  </si>
  <si>
    <t>H.265 codec used for resolutions other than 2160p</t>
  </si>
  <si>
    <t>AVI</t>
  </si>
  <si>
    <t>https://en.wikipedia.org/wiki/Audio_Video_Interleave</t>
  </si>
  <si>
    <t>FLV</t>
  </si>
  <si>
    <t>https://en.wikipedia.org/wiki/Flash_Video</t>
  </si>
  <si>
    <t>MKV</t>
  </si>
  <si>
    <t>https://en.wikipedia.org/wiki/Matroska</t>
  </si>
  <si>
    <t>https://en.wikipedia.org/wiki/MP4_file_format</t>
  </si>
  <si>
    <t>MPG</t>
  </si>
  <si>
    <t>https://en.wikipedia.org/wiki/MPEG_program_stream</t>
  </si>
  <si>
    <t>OGM</t>
  </si>
  <si>
    <t>https://en.wikipedia.org/wiki/Ogg#OGM</t>
  </si>
  <si>
    <t>RMVB</t>
  </si>
  <si>
    <t>https://en.wikipedia.org/wiki/RMVB</t>
  </si>
  <si>
    <t>https://en.wikipedia.org/wiki/High-dynamic-range_television</t>
  </si>
  <si>
    <t>DV</t>
  </si>
  <si>
    <t>DoVi</t>
  </si>
  <si>
    <t>^(?=.*\b(DV|dovi|Dolby[-_. ]?Vision)\b)(?!.*\b(HDR(10(P(lus)?)?)?|HULU|BluRay)\b)</t>
  </si>
  <si>
    <t>Dolby Vision consists of multiple profiles. The common profiles include profiles 5, 7, and 8:
    Profile 5
        This profile is mainly used for web content.
        Devices incompatible with this Dolby Vision profile will show the video with a green/purple tint.
        The MediaInfo shows dvhe.05 under HDR Format of the video track.
    Profile 7
        This profile is used for UHD Blu-rays.
        This profile enhances upon a pre-existing HDR10 base layer allowing backwards compatibility with HDR10 devices.
        This profile adds a second layer (dual-layer) of either MEL or FEL (described below).
        The MediaInfo shows dvhe.07 under HDR Format of the video track.
    Profile 8
        This profile is used for x265 encodes.
        This profile enhances a pre-existing base layer of either HDR10, SDR, or HLG, allowing backwards-compatibility with HDR10 devices.
        The MediaInfo shows dvhe.08 under HDR Format of the video track.
dvh* means HEVC-encoded video is used. Alternatively, dva* is used for AVC-encoded video.
Dolby Vision also adds different layers onto the base video layer. This includes an enhancement layer of either MEL, or FEL:
    MEL (Minimum Enhancement Layer)
        Only includes metadata.
        Less than ~2500 kbps bitrate.
        Appears corrupt (green) when only viewing this stream.
    FEL (Full Enhancement Layer)
        Includes metadata as well as a 10-bit video layer to reproduce 12-bit content.
        Greater than ~2500 kbps bitrate.
        Appears grey when only viewing this stream, depending on the scene and layer it can provide a pixelated-greyscale video that resembles the base layer, others will just look like noise.
Originally, Dolby Vision content was only muxable with MP4. However, MKV's added support in June 2020 allows for better audio and subtitle support for Dolby Vision content.
Cheat Sheet:
Profile String     	Video codec     	Enhancement Layer     	Base Layer
dvhe.04 	10-bit HEVC 	Yes 	SDR
dvhe.05 	10-bit HEVC 	No 	None
dvhe.07 	10-bit HEVC 	Yes 	HDR10
dvhe.08 	10-bit HEVC 	No 	HLG, HDR10, or SDR
dvav.09 	8-bit AVC 	No 	HLG, HDR10, or SDR
How to recognize:
    BDInfo (Full Discs): Look in the second video stream of BDInfo for Dolby Vision.
    MediaInfo (MP4/MKV): Look under HDR format of the video track in the MediaInfo for Dolby Vision.</t>
  </si>
  <si>
    <t>https://en.wikipedia.org/wiki/Dolby_Vision
https://www.dolby.com/technologies/dolby-vision/</t>
  </si>
  <si>
    <t>DV HDR10</t>
  </si>
  <si>
    <t>^(?=.*\b(DV|dovi|Dolby[-_. ]?Vision)\b)(?=.*\b(HDR(10)?|HULU|BluRay)\b)</t>
  </si>
  <si>
    <t>Dolby Vision with HDR10 fallback</t>
  </si>
  <si>
    <t>DV HDR10+</t>
  </si>
  <si>
    <t>^(?=.*\b(DV|dovi|dolby[-_. ]?vision)\b)(?=.*\bHDR10(\+\B|P(lus)?\b))</t>
  </si>
  <si>
    <t>Dolby Vision and HDR10+ with HDR10 fallback</t>
  </si>
  <si>
    <t>HDR10 is the most basic HDR format used in consumer media and is supported by all HDR-supported devices. It adds static metadata upon the PQ10 format.
How to recognize:
    BDInfo (Full Discs): Look in the first video stream of BDInfo for HDR10.
    MediaInfo (MP4/MKV): Look under HDR format of the video track in the MediaInfo for HDR10 or HDR10 compatible.</t>
  </si>
  <si>
    <t>https://en.wikipedia.org/wiki/HDR10</t>
  </si>
  <si>
    <t>HDR10Plus
HDR10P</t>
  </si>
  <si>
    <t>HDR10+ enhances upon a pre-existing HDR10 base layer allowing backwards compatibility with HDR10 devices. It adds dynamic metadata for the devices that support it.
It contains 2 profiles - A and B:
Profile A is older and sits somewhere between Dolby Vision profile 5 and profile 7 MEL.
Profile B adds bezier curves and more sophisticated tone mapping information and is comparable to Dolby Vision profile 7 FEL but with native 10-bit. The bezier curves allow the HDR content to be tone-mapped corresponding to the peak brightness output of the display.
How to recognize:
    BDInfo (Full Discs): Look in the first video stream of BDInfo for HDR10+.
    MediaInfo (MP4/MKV): Look under HDR format of the video track in the MediaInfo for HDR10+.
        Older Amazon releases might only show SMPTE ST 2094 App 4 in the HDR format. This is HDR10+, but an older 3-point curve instead of the now 10-point curve. Denoted by the Version 0 that follows it.</t>
  </si>
  <si>
    <t>https://en.wikipedia.org/wiki/HDR10%2B</t>
  </si>
  <si>
    <t>HLG</t>
  </si>
  <si>
    <t>HLG does not use dynamic metadata and is backwards compatible with SDR devices. It is mostly used in broadcasting.
How to recognize:
    BDInfo (Full Discs): Look in the first video stream of BDInfo for HLG.
    MediaInfo (MP4/MKV): Look under Transfer characteristics of the video track in the MediaInfo for HLG.</t>
  </si>
  <si>
    <t>https://en.wikipedia.org/wiki/Hybrid_log%E2%80%93gamma</t>
  </si>
  <si>
    <t>PQ10 is the most basic HDR format which all other common formats are based upon. It is the barebones SMPTE 2084 specification and has no metadata.
How to recognize:
    BDInfo (Full discs): Look in the first video stream for BT.2020 with no mention of HDR. Unfortunately it is currently impossible to tell between PQ10 and WCG content using BDInfo.
    MediaInfo (MP4/MKV): Look under Colour Primaries of the video track in the MediaInfo for BT.2020, Transfer characteristics in the MediaInfo to display PQ, and a lack of an HDR Format entry.</t>
  </si>
  <si>
    <t>SDR</t>
  </si>
  <si>
    <t>Standard Dynamic Range
Used for 2160p content lacking HDR</t>
  </si>
  <si>
    <t>https://en.wikipedia.org/wiki/Standard-dynamic-range_video</t>
  </si>
  <si>
    <t>WCG</t>
  </si>
  <si>
    <t>WCG is not actually HDR but is often associated with it. It is simply 10-bit SDR content using the BT.2020 colourspace.
How to recognize:
    BDInfo (Full discs): Look in the first video stream for BT.2020 with no mention of HDR. Unfortunately it is currently impossible to tell between PQ10 and WCG content using BDInfo.
    MediaInfo (MP4/MKV): Look under Transfer Characteristics for BT.2020 (10-bit) and a lack of an HDR Format entry.</t>
  </si>
  <si>
    <t>HDR for resolutions other than 2160p
Most non-2160p displays can't display HDR
Playback of HDR content on SDR screens may cause:
- wasted bandwidth on useless information (bloat)
- high likelyhood of transcoding
- playback issues
- incorrect colours</t>
  </si>
  <si>
    <t>1080i
1920x1080
FHD</t>
  </si>
  <si>
    <t>\b(1080[pi]|1920x10\d\d)\b</t>
  </si>
  <si>
    <t>horitontal pixel count
FHD
HD</t>
  </si>
  <si>
    <t>https://en.wikipedia.org/wiki/1080p
https://en.wikipedia.org/wiki/1080i</t>
  </si>
  <si>
    <t>2160i
3840x2160
4k</t>
  </si>
  <si>
    <t>\b(2160[pi]|3840x21\d\d)\b</t>
  </si>
  <si>
    <t>horitontal pixel count
UHD
4k</t>
  </si>
  <si>
    <t>https://en.wikipedia.org/wiki/4K_resolution</t>
  </si>
  <si>
    <t>4320i
8k</t>
  </si>
  <si>
    <t>\b4320[pi]\b</t>
  </si>
  <si>
    <t>horitontal pixel count
8k</t>
  </si>
  <si>
    <t>https://en.wikipedia.org/wiki/8K_resolution</t>
  </si>
  <si>
    <t>480i
NTSC
SD
DVD</t>
  </si>
  <si>
    <t>\b(480[pi]|NTSC)\b</t>
  </si>
  <si>
    <t>horitontal pixel count
SD</t>
  </si>
  <si>
    <t>https://en.wikipedia.org/wiki/480p
https://en.wikipedia.org/wiki/480i</t>
  </si>
  <si>
    <t>576i
PAL
SD
DVD</t>
  </si>
  <si>
    <t>\b(576[pi]|PAL)\b</t>
  </si>
  <si>
    <t>https://en.wikipedia.org/wiki/576p
https://en.wikipedia.org/wiki/576i</t>
  </si>
  <si>
    <t>720i</t>
  </si>
  <si>
    <t>\b720[pi]\b</t>
  </si>
  <si>
    <t>horitontal pixel count
HD</t>
  </si>
  <si>
    <t>https://en.wikipedia.org/wiki/720p</t>
  </si>
  <si>
    <t>An INTERNAL release is not allowed to be posted outside the groups affiliated sites, without the prior permission of that site’s operators.
Groups may tag their release as "iNTERNAL" if it is a dupe or a lower quality release (theater rip) in order to not get NUKED or lower the reputation of the group.</t>
  </si>
  <si>
    <t>https://scenelingo.wordpress.com/2008/07/16/what-does-internal-mean/</t>
  </si>
  <si>
    <t>movie had a limited theater run, generally opening in less than 250 theaters</t>
  </si>
  <si>
    <t>https://scenelingo.wordpress.com/2008/07/16/what-does-limited-mean/</t>
  </si>
  <si>
    <t>Category Name</t>
  </si>
  <si>
    <t>Name</t>
  </si>
  <si>
    <t>Aspect Ratio</t>
  </si>
  <si>
    <t>Modified Aspect Ratio</t>
  </si>
  <si>
    <t>Open Matte</t>
  </si>
  <si>
    <t>Original Aspect Ratio</t>
  </si>
  <si>
    <t>Widescreen</t>
  </si>
  <si>
    <t>IMAX</t>
  </si>
  <si>
    <t>IMAX Enhanced</t>
  </si>
  <si>
    <t>Audio Channels</t>
  </si>
  <si>
    <t>1.0</t>
  </si>
  <si>
    <t>11.1</t>
  </si>
  <si>
    <t>2.0</t>
  </si>
  <si>
    <t>2.1</t>
  </si>
  <si>
    <t>3.0</t>
  </si>
  <si>
    <t>3.1</t>
  </si>
  <si>
    <t>4.0</t>
  </si>
  <si>
    <t>4.1</t>
  </si>
  <si>
    <t>5.0</t>
  </si>
  <si>
    <t>5.1</t>
  </si>
  <si>
    <t>6.0</t>
  </si>
  <si>
    <t>6.1</t>
  </si>
  <si>
    <t>7.1</t>
  </si>
  <si>
    <t>9.1</t>
  </si>
  <si>
    <t>Audio Coding Format</t>
  </si>
  <si>
    <t>Advanced Audio Coding</t>
  </si>
  <si>
    <t>Apple Lossless Audio Codec</t>
  </si>
  <si>
    <t>Dolby Atmos</t>
  </si>
  <si>
    <t>Dolby Digital</t>
  </si>
  <si>
    <t>Dolby Digital Extended</t>
  </si>
  <si>
    <t>Dolby Digital Plus</t>
  </si>
  <si>
    <t>Dolby TrueHD</t>
  </si>
  <si>
    <t>DTS</t>
  </si>
  <si>
    <t>DTS Extended Surround</t>
  </si>
  <si>
    <t>DTS:X</t>
  </si>
  <si>
    <t>DTS-HD High Resolution Audio</t>
  </si>
  <si>
    <t>DTS-HD Master Audio</t>
  </si>
  <si>
    <t>Free Lossless Audio Codec</t>
  </si>
  <si>
    <t>Linear Pulse Code Modulation</t>
  </si>
  <si>
    <t>Lossless Audio</t>
  </si>
  <si>
    <t>MP2</t>
  </si>
  <si>
    <t>MP3</t>
  </si>
  <si>
    <t>Opus</t>
  </si>
  <si>
    <t>Pulse Code Modulation</t>
  </si>
  <si>
    <t>Vorbis</t>
  </si>
  <si>
    <t>Waveform Audio File Format</t>
  </si>
  <si>
    <t>Windows Media Audio</t>
  </si>
  <si>
    <t>Windows Media Video</t>
  </si>
  <si>
    <t>Audio Track</t>
  </si>
  <si>
    <t>Commentary</t>
  </si>
  <si>
    <t>Dual Audio</t>
  </si>
  <si>
    <t>DUBBED</t>
  </si>
  <si>
    <t>English</t>
  </si>
  <si>
    <t>English Dub</t>
  </si>
  <si>
    <t>French</t>
  </si>
  <si>
    <t>German</t>
  </si>
  <si>
    <t>German DL</t>
  </si>
  <si>
    <t>German ML</t>
  </si>
  <si>
    <t>iTALiAN</t>
  </si>
  <si>
    <t>Japanese</t>
  </si>
  <si>
    <t>MULTi</t>
  </si>
  <si>
    <t>BitTorrent Tracker</t>
  </si>
  <si>
    <t>AnimeBytes</t>
  </si>
  <si>
    <t>AB Banned RlsGrps</t>
  </si>
  <si>
    <t>BHD Banned RlsGrps</t>
  </si>
  <si>
    <t>BLU Banned RlsGrps</t>
  </si>
  <si>
    <t>PHD Banned RlsGrps</t>
  </si>
  <si>
    <t>Colour Depth</t>
  </si>
  <si>
    <t>Country Code</t>
  </si>
  <si>
    <t>Afghanistan</t>
  </si>
  <si>
    <t>Åland</t>
  </si>
  <si>
    <t>Albania</t>
  </si>
  <si>
    <t>Algeria</t>
  </si>
  <si>
    <t>American Samoa</t>
  </si>
  <si>
    <t>Andorra</t>
  </si>
  <si>
    <t>Angola</t>
  </si>
  <si>
    <t>Anguilla</t>
  </si>
  <si>
    <t>Antarctica</t>
  </si>
  <si>
    <t>Antigua and Barbuda</t>
  </si>
  <si>
    <t>Argentina</t>
  </si>
  <si>
    <t>Armenia</t>
  </si>
  <si>
    <t>Aruba</t>
  </si>
  <si>
    <t>Australia</t>
  </si>
  <si>
    <t>Austria</t>
  </si>
  <si>
    <t>Azerbaijan</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</si>
  <si>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</si>
  <si>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</si>
  <si>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</si>
  <si>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</si>
  <si>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</si>
  <si>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</si>
  <si>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</si>
  <si>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</si>
  <si>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</si>
  <si>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</si>
  <si>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</si>
  <si>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</si>
  <si>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</si>
  <si>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</si>
  <si>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</si>
  <si>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</si>
  <si>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</si>
  <si>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</si>
  <si>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</si>
  <si>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</si>
  <si>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</si>
  <si>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</si>
  <si>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</si>
  <si>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</si>
  <si>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Caribbean Netherlands: Bonaire, Sint Eustatius and Saba</t>
  </si>
  <si>
    <t>Cayman Islands</t>
  </si>
  <si>
    <t>Central African Republic</t>
  </si>
  <si>
    <t>Central and Eastern Europe</t>
  </si>
  <si>
    <t>Chad</t>
  </si>
  <si>
    <t>Chile</t>
  </si>
  <si>
    <t>China, People's Republic of</t>
  </si>
  <si>
    <t>Christmas Island</t>
  </si>
  <si>
    <t>Cocos (Keeling) Islands</t>
  </si>
  <si>
    <t>Colombia</t>
  </si>
  <si>
    <t>Comoros</t>
  </si>
  <si>
    <t>Congo, Democratic Republic of the</t>
  </si>
  <si>
    <t>Congo, Republic of the</t>
  </si>
  <si>
    <t>Cook Islands</t>
  </si>
  <si>
    <t>Costa Rica</t>
  </si>
  <si>
    <t>Côte d'Ivoire</t>
  </si>
  <si>
    <t>Croatia</t>
  </si>
  <si>
    <t>Cuba</t>
  </si>
  <si>
    <t>Curaçao</t>
  </si>
  <si>
    <t>Cyprus</t>
  </si>
  <si>
    <t>Czech Republic</t>
  </si>
  <si>
    <t>Denmark</t>
  </si>
  <si>
    <t>Djibouti</t>
  </si>
  <si>
    <t>Dominica</t>
  </si>
  <si>
    <t>Dominican Republic</t>
  </si>
  <si>
    <t>Ecuador</t>
  </si>
  <si>
    <t>Egypt</t>
  </si>
  <si>
    <t>El Salvador</t>
  </si>
  <si>
    <t>England</t>
  </si>
  <si>
    <t>Equatorial Guinea</t>
  </si>
  <si>
    <t>Eritrea</t>
  </si>
  <si>
    <t>Estonia</t>
  </si>
  <si>
    <t>Eswatini</t>
  </si>
  <si>
    <t>Ethiopia</t>
  </si>
  <si>
    <t>Europe</t>
  </si>
  <si>
    <t>Falkland Islands</t>
  </si>
  <si>
    <t>Faroe Islands</t>
  </si>
  <si>
    <t>Fiji</t>
  </si>
  <si>
    <t>Finland</t>
  </si>
  <si>
    <t>France</t>
  </si>
  <si>
    <t>French Guiana</t>
  </si>
  <si>
    <t>French Polynesia</t>
  </si>
  <si>
    <t>French Southern and Antarctic Lands</t>
  </si>
  <si>
    <t>Gabon</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</si>
  <si>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</si>
  <si>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</si>
  <si>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</si>
  <si>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</si>
  <si>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</si>
  <si>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</si>
  <si>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</si>
  <si>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</si>
  <si>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</si>
  <si>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</si>
  <si>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</si>
  <si>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</si>
  <si>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</si>
  <si>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</si>
  <si>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</si>
  <si>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</si>
  <si>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</si>
  <si>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</si>
  <si>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</si>
  <si>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</si>
  <si>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</si>
  <si>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</si>
  <si>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</si>
  <si>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</si>
  <si>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</si>
  <si>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</si>
  <si>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</si>
  <si>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</si>
  <si>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</si>
  <si>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</si>
  <si>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</si>
  <si>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</si>
  <si>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</si>
  <si>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</si>
  <si>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</si>
  <si>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Democratic People's Rep. (North)</t>
  </si>
  <si>
    <t>Korea, Republic of (South)</t>
  </si>
  <si>
    <t>Kosovo</t>
  </si>
  <si>
    <t>Kuwait</t>
  </si>
  <si>
    <t>Kyrgyzstan</t>
  </si>
  <si>
    <t>Laos</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</si>
  <si>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</si>
  <si>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</si>
  <si>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</si>
  <si>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</si>
  <si>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</si>
  <si>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</si>
  <si>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</si>
  <si>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</si>
  <si>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</si>
  <si>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</si>
  <si>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</si>
  <si>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</si>
  <si>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</si>
  <si>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</si>
  <si>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</si>
  <si>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</si>
  <si>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</si>
  <si>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</si>
  <si>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</si>
  <si>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</si>
  <si>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</si>
  <si>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 Federated States of</t>
  </si>
  <si>
    <t>Moldova</t>
  </si>
  <si>
    <t>Monaco</t>
  </si>
  <si>
    <t>Mongolia</t>
  </si>
  <si>
    <t>Montenegro</t>
  </si>
  <si>
    <t>Montserrat</t>
  </si>
  <si>
    <t>Mozambique</t>
  </si>
  <si>
    <t>Myanmar</t>
  </si>
  <si>
    <t>Namibia</t>
  </si>
  <si>
    <t>Nauru</t>
  </si>
  <si>
    <t>Nepal</t>
  </si>
  <si>
    <t>Netherlands</t>
  </si>
  <si>
    <t>New Caledonia</t>
  </si>
  <si>
    <t>New Zealand</t>
  </si>
  <si>
    <t>Nicaragua</t>
  </si>
  <si>
    <t>Niger</t>
  </si>
  <si>
    <t>Nigeria</t>
  </si>
  <si>
    <t>Niue</t>
  </si>
  <si>
    <t>Nordic</t>
  </si>
  <si>
    <t>Norfolk Island</t>
  </si>
  <si>
    <t>North Macedonia</t>
  </si>
  <si>
    <t>Northern Ireland</t>
  </si>
  <si>
    <t>Northern Mariana Islands</t>
  </si>
  <si>
    <t>Oman</t>
  </si>
  <si>
    <t>Pakistan</t>
  </si>
  <si>
    <t>Palau</t>
  </si>
  <si>
    <t>Panama</t>
  </si>
  <si>
    <t>Papua New Guinea</t>
  </si>
  <si>
    <t>Paraguay</t>
  </si>
  <si>
    <t>Peru</t>
  </si>
  <si>
    <t>Philippines</t>
  </si>
  <si>
    <t>Pitcairn Islands</t>
  </si>
  <si>
    <t>Poland</t>
  </si>
  <si>
    <t>Portugal</t>
  </si>
  <si>
    <t>Puerto Rico</t>
  </si>
  <si>
    <t>Qatar</t>
  </si>
  <si>
    <t>Réunion</t>
  </si>
  <si>
    <t>Romania</t>
  </si>
  <si>
    <t>Russian Federation</t>
  </si>
  <si>
    <t>Rwanda</t>
  </si>
  <si>
    <t>Saint Barthélemy</t>
  </si>
  <si>
    <t>Saint Helena, Ascension and Tristan da Cunha</t>
  </si>
  <si>
    <t>Saint Kitts and Nevis</t>
  </si>
  <si>
    <t>Saint Lucia</t>
  </si>
  <si>
    <t>Saint Martin (French part)</t>
  </si>
  <si>
    <t>Saint Pierre and Miquelon</t>
  </si>
  <si>
    <t>Saint Vincent and the Grenadines</t>
  </si>
  <si>
    <t>Samoa</t>
  </si>
  <si>
    <t>San Marino</t>
  </si>
  <si>
    <t>São Tomé and Príncipe</t>
  </si>
  <si>
    <t>Saudi Arabia</t>
  </si>
  <si>
    <t>Scotland</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</si>
  <si>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</si>
  <si>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</si>
  <si>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</si>
  <si>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</si>
  <si>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</si>
  <si>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</si>
  <si>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</si>
  <si>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</si>
  <si>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</si>
  <si>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</si>
  <si>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</si>
  <si>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</si>
  <si>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</si>
  <si>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</si>
  <si>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</si>
  <si>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State of Palestine</t>
  </si>
  <si>
    <t>Sudan</t>
  </si>
  <si>
    <t>Suriname</t>
  </si>
  <si>
    <t>Svalbard and Jan Mayen</t>
  </si>
  <si>
    <t>Sweden</t>
  </si>
  <si>
    <t>Switzerland</t>
  </si>
  <si>
    <t>Syria</t>
  </si>
  <si>
    <t>Taiwan</t>
  </si>
  <si>
    <t>Tajikistan</t>
  </si>
  <si>
    <t>Tanzania</t>
  </si>
  <si>
    <t>Thailand</t>
  </si>
  <si>
    <t>The Bahamas</t>
  </si>
  <si>
    <t>The Gambia</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</si>
  <si>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</si>
  <si>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</si>
  <si>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</si>
  <si>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</si>
  <si>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</si>
  <si>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</si>
  <si>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</si>
  <si>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</si>
  <si>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</si>
  <si>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</si>
  <si>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</si>
  <si>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</si>
  <si>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</si>
  <si>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</si>
  <si>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</si>
  <si>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</si>
  <si>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United States Virgin Islands</t>
  </si>
  <si>
    <t>Uruguay</t>
  </si>
  <si>
    <t>Uzbekistan</t>
  </si>
  <si>
    <t>Vanuatu</t>
  </si>
  <si>
    <t>Vatican City State</t>
  </si>
  <si>
    <t>Venezuela</t>
  </si>
  <si>
    <t>Vietnam</t>
  </si>
  <si>
    <t>Wales</t>
  </si>
  <si>
    <t>Wallis and Futuna</t>
  </si>
  <si>
    <t>Western Sahara</t>
  </si>
  <si>
    <t>Yemen</t>
  </si>
  <si>
    <t>Zambia</t>
  </si>
  <si>
    <t>Zimbabwe</t>
  </si>
  <si>
    <t>Edition</t>
  </si>
  <si>
    <t>100th Anniversary Edition</t>
  </si>
  <si>
    <t>10th Anniversary Edition</t>
  </si>
  <si>
    <t>15th Anniversary Edition</t>
  </si>
  <si>
    <t>20th Anniversary Edition</t>
  </si>
  <si>
    <t>25th Anniversary Edition</t>
  </si>
  <si>
    <t>30th Anniversary Edition</t>
  </si>
  <si>
    <t>35th Anniversary Edition</t>
  </si>
  <si>
    <t>3D Edition</t>
  </si>
  <si>
    <t>40th Anniversary Edition</t>
  </si>
  <si>
    <t>45th Anniversary Edition</t>
  </si>
  <si>
    <t>4K Remastered</t>
  </si>
  <si>
    <t>4K Restoration</t>
  </si>
  <si>
    <t>50th Anniversary Edition</t>
  </si>
  <si>
    <t>5th Anniversary Edition</t>
  </si>
  <si>
    <t>60th Anniversary Edition</t>
  </si>
  <si>
    <t>70th Anniversary Edition</t>
  </si>
  <si>
    <t>80th Anniversary Edition</t>
  </si>
  <si>
    <t>90th Anniversary Edition</t>
  </si>
  <si>
    <t>Alternate Cut</t>
  </si>
  <si>
    <t>Black and Chrome Edition</t>
  </si>
  <si>
    <t>Black and White Edition</t>
  </si>
  <si>
    <t>Censored</t>
  </si>
  <si>
    <t>Collectors Edition</t>
  </si>
  <si>
    <t>Commemorative Edition</t>
  </si>
  <si>
    <t>Definitive Edition</t>
  </si>
  <si>
    <t>Deluxe Edition</t>
  </si>
  <si>
    <t>Diamond Edition</t>
  </si>
  <si>
    <t>Directors Cut</t>
  </si>
  <si>
    <t>Extended Cut</t>
  </si>
  <si>
    <t>Final Cut</t>
  </si>
  <si>
    <t>International Cut</t>
  </si>
  <si>
    <t>Limited Edition</t>
  </si>
  <si>
    <t>Original Cut</t>
  </si>
  <si>
    <t>Rated</t>
  </si>
  <si>
    <t>Reissue</t>
  </si>
  <si>
    <t>Remastered</t>
  </si>
  <si>
    <t>Restoration</t>
  </si>
  <si>
    <t>Special Edition</t>
  </si>
  <si>
    <t>Super Duper Cut</t>
  </si>
  <si>
    <t>Theatrical Cut</t>
  </si>
  <si>
    <t>Ultimate Edition</t>
  </si>
  <si>
    <t>Uncensored</t>
  </si>
  <si>
    <t>Uncut</t>
  </si>
  <si>
    <t>Unrated</t>
  </si>
  <si>
    <t>4K77</t>
  </si>
  <si>
    <t>4K80</t>
  </si>
  <si>
    <t>4K83</t>
  </si>
  <si>
    <t>Despecialized Edition</t>
  </si>
  <si>
    <t>FANEDIT</t>
  </si>
  <si>
    <t>FANRES</t>
  </si>
  <si>
    <t>Grindhouse Edition</t>
  </si>
  <si>
    <t>Silver Screen Edition</t>
  </si>
  <si>
    <t>Fan Restoration</t>
  </si>
  <si>
    <t>16mm</t>
  </si>
  <si>
    <t>35mm</t>
  </si>
  <si>
    <t>96kHz</t>
  </si>
  <si>
    <t>Digital Noise Reduction</t>
  </si>
  <si>
    <t>Dolby Stereo</t>
  </si>
  <si>
    <t>Dolby Surround</t>
  </si>
  <si>
    <t>RECONSTRUCTED</t>
  </si>
  <si>
    <t>RECUT</t>
  </si>
  <si>
    <t>REEDIT</t>
  </si>
  <si>
    <t>Regrade</t>
  </si>
  <si>
    <t>RESCAN</t>
  </si>
  <si>
    <t>RESTORED</t>
  </si>
  <si>
    <t>UPSCALED</t>
  </si>
  <si>
    <t>v1.1</t>
  </si>
  <si>
    <t>v1.2</t>
  </si>
  <si>
    <t>v1.3</t>
  </si>
  <si>
    <t>v1.4</t>
  </si>
  <si>
    <t>v1.5</t>
  </si>
  <si>
    <t>v1.6</t>
  </si>
  <si>
    <t>v1.7</t>
  </si>
  <si>
    <t>v1.8</t>
  </si>
  <si>
    <t>v1.9</t>
  </si>
  <si>
    <t>v2.0</t>
  </si>
  <si>
    <t>v2.1</t>
  </si>
  <si>
    <t>v2.2</t>
  </si>
  <si>
    <t>v2.3</t>
  </si>
  <si>
    <t>v2.4</t>
  </si>
  <si>
    <t>v2.5</t>
  </si>
  <si>
    <t>v2.6</t>
  </si>
  <si>
    <t>v2.7</t>
  </si>
  <si>
    <t>v2.8</t>
  </si>
  <si>
    <t>v2.9</t>
  </si>
  <si>
    <t>Frame Rate</t>
  </si>
  <si>
    <t>High Frame Rate</t>
  </si>
  <si>
    <t>LQ release tags</t>
  </si>
  <si>
    <t>NTSC</t>
  </si>
  <si>
    <t>PAL</t>
  </si>
  <si>
    <t>Hash Code</t>
  </si>
  <si>
    <t>Home Video Companies</t>
  </si>
  <si>
    <t>Arrow Films</t>
  </si>
  <si>
    <t>British Film Institute</t>
  </si>
  <si>
    <t>Code Red DVD</t>
  </si>
  <si>
    <t>Eureka Entertainment</t>
  </si>
  <si>
    <t>Indicator</t>
  </si>
  <si>
    <t>Kino Lorber</t>
  </si>
  <si>
    <t>Masters of Cinema</t>
  </si>
  <si>
    <t>Mondo Macabro</t>
  </si>
  <si>
    <t>Severin Films</t>
  </si>
  <si>
    <t>Shout! Factory</t>
  </si>
  <si>
    <t>Synapse Films</t>
  </si>
  <si>
    <t>The Criterion Collection</t>
  </si>
  <si>
    <t>Twilight Time</t>
  </si>
  <si>
    <t>Vinegar Syndrome</t>
  </si>
  <si>
    <t>Warner Archive Collection</t>
  </si>
  <si>
    <t>Release Standard</t>
  </si>
  <si>
    <t>BluRay</t>
  </si>
  <si>
    <t>BluRay REMUX</t>
  </si>
  <si>
    <t>DVD REMUX</t>
  </si>
  <si>
    <t>DVDRip</t>
  </si>
  <si>
    <t>DVDSCREENER</t>
  </si>
  <si>
    <t>HDTV</t>
  </si>
  <si>
    <t>Hybrid</t>
  </si>
  <si>
    <t>Incompatible release type</t>
  </si>
  <si>
    <t>Low Quality release type</t>
  </si>
  <si>
    <t>UHD BluRay</t>
  </si>
  <si>
    <t>UHD BluRay REMUX</t>
  </si>
  <si>
    <t>VHSRip</t>
  </si>
  <si>
    <t>WEB-DL</t>
  </si>
  <si>
    <t>WEBRip</t>
  </si>
  <si>
    <t>PROPER</t>
  </si>
  <si>
    <t>PROPER2</t>
  </si>
  <si>
    <t>PROPER3</t>
  </si>
  <si>
    <t>PROPER4</t>
  </si>
  <si>
    <t>PROPER5</t>
  </si>
  <si>
    <t>PROPER6</t>
  </si>
  <si>
    <t>PROPER7</t>
  </si>
  <si>
    <t>PROPER8</t>
  </si>
  <si>
    <t>PROPER9</t>
  </si>
  <si>
    <t>REPACK</t>
  </si>
  <si>
    <t>REPACK2</t>
  </si>
  <si>
    <t>REPACK3</t>
  </si>
  <si>
    <t>REPACK4</t>
  </si>
  <si>
    <t>REPACK5</t>
  </si>
  <si>
    <t>REPACK6</t>
  </si>
  <si>
    <t>REPACK7</t>
  </si>
  <si>
    <t>REPACK8</t>
  </si>
  <si>
    <t>REPACK9</t>
  </si>
  <si>
    <t>RERIP</t>
  </si>
  <si>
    <t>RERIP2</t>
  </si>
  <si>
    <t>RERIP3</t>
  </si>
  <si>
    <t>RERIP4</t>
  </si>
  <si>
    <t>RERIP5</t>
  </si>
  <si>
    <t>RERIP6</t>
  </si>
  <si>
    <t>RERIP7</t>
  </si>
  <si>
    <t>RERIP8</t>
  </si>
  <si>
    <t>RERIP9</t>
  </si>
  <si>
    <t>v0</t>
  </si>
  <si>
    <t>v1</t>
  </si>
  <si>
    <t>v2</t>
  </si>
  <si>
    <t>v3</t>
  </si>
  <si>
    <t>v4</t>
  </si>
  <si>
    <t>v5</t>
  </si>
  <si>
    <t>v6</t>
  </si>
  <si>
    <t>v7</t>
  </si>
  <si>
    <t>v8</t>
  </si>
  <si>
    <t>v9</t>
  </si>
  <si>
    <t>Season Pack</t>
  </si>
  <si>
    <t>Multi Season Pack</t>
  </si>
  <si>
    <t>Single Season Pack</t>
  </si>
  <si>
    <t>9Now</t>
  </si>
  <si>
    <t>A&amp;E</t>
  </si>
  <si>
    <t>ABC (AU) iView</t>
  </si>
  <si>
    <t>ABC (US)</t>
  </si>
  <si>
    <t>Adult Swim</t>
  </si>
  <si>
    <t>Al Jazeera English</t>
  </si>
  <si>
    <t>Amazon Prime Video</t>
  </si>
  <si>
    <t>AMC</t>
  </si>
  <si>
    <t>America's Test Kitchen</t>
  </si>
  <si>
    <t>Animal Planet</t>
  </si>
  <si>
    <t>Animax</t>
  </si>
  <si>
    <t>Anime Digital Network</t>
  </si>
  <si>
    <t>Anime on Demand</t>
  </si>
  <si>
    <t>Anime Onegai</t>
  </si>
  <si>
    <t>Anime Theatre X</t>
  </si>
  <si>
    <t>AnimeLab</t>
  </si>
  <si>
    <t>AOL</t>
  </si>
  <si>
    <t>Apple TV+</t>
  </si>
  <si>
    <t>ARD</t>
  </si>
  <si>
    <t>Bahamut Animation Crazy</t>
  </si>
  <si>
    <t>BBC iPlayer</t>
  </si>
  <si>
    <t>Bilibili</t>
  </si>
  <si>
    <t>Binge</t>
  </si>
  <si>
    <t>Blackpills</t>
  </si>
  <si>
    <t>Boomerang</t>
  </si>
  <si>
    <t>Bravia Core</t>
  </si>
  <si>
    <t>BravoTV</t>
  </si>
  <si>
    <t>C More</t>
  </si>
  <si>
    <t>Canadian Broadcasting Corporation Gem</t>
  </si>
  <si>
    <t>Canal+</t>
  </si>
  <si>
    <t>Cartoon Network</t>
  </si>
  <si>
    <t>CBS</t>
  </si>
  <si>
    <t>Channel 4</t>
  </si>
  <si>
    <t>CHRGD</t>
  </si>
  <si>
    <t>Cinemax</t>
  </si>
  <si>
    <t>Club illico</t>
  </si>
  <si>
    <t>CNBC</t>
  </si>
  <si>
    <t>Comedians in Cars Getting Coffee</t>
  </si>
  <si>
    <t>Comedy Central</t>
  </si>
  <si>
    <t>Cooking Channel</t>
  </si>
  <si>
    <t>Country Music Television</t>
  </si>
  <si>
    <t>Crackle</t>
  </si>
  <si>
    <t>Crave</t>
  </si>
  <si>
    <t>CRIT</t>
  </si>
  <si>
    <t>Crunchy Roll</t>
  </si>
  <si>
    <t>CSpan</t>
  </si>
  <si>
    <t>CTV</t>
  </si>
  <si>
    <t>CuriosityStream</t>
  </si>
  <si>
    <t>CWSeed</t>
  </si>
  <si>
    <t>Daisuki</t>
  </si>
  <si>
    <t>DC Universe</t>
  </si>
  <si>
    <t>Deadhouse Films</t>
  </si>
  <si>
    <t>Destination America</t>
  </si>
  <si>
    <t>Digiturk Dilediğin Yerde</t>
  </si>
  <si>
    <t>DirecTV Now</t>
  </si>
  <si>
    <t>Discovery Channel</t>
  </si>
  <si>
    <t>Discovery+</t>
  </si>
  <si>
    <t>Disney Networks</t>
  </si>
  <si>
    <t>Disney+</t>
  </si>
  <si>
    <t>Disney+ Hotstar</t>
  </si>
  <si>
    <t>DIY Network</t>
  </si>
  <si>
    <t>Doc Club</t>
  </si>
  <si>
    <t>Dplay</t>
  </si>
  <si>
    <t>DramaFever</t>
  </si>
  <si>
    <t>Dropout</t>
  </si>
  <si>
    <t>E!</t>
  </si>
  <si>
    <t>El Trece</t>
  </si>
  <si>
    <t>EPIX</t>
  </si>
  <si>
    <t>ESPN</t>
  </si>
  <si>
    <t>Esquire</t>
  </si>
  <si>
    <t>Facebook Watch</t>
  </si>
  <si>
    <t>Family</t>
  </si>
  <si>
    <t>Family Jr</t>
  </si>
  <si>
    <t>Filmio</t>
  </si>
  <si>
    <t>Food Network</t>
  </si>
  <si>
    <t>Fox</t>
  </si>
  <si>
    <t>Foxtel Now</t>
  </si>
  <si>
    <t>FPT Play</t>
  </si>
  <si>
    <t>France.tv</t>
  </si>
  <si>
    <t>Freeform</t>
  </si>
  <si>
    <t>FriDay</t>
  </si>
  <si>
    <t>Fuji TV</t>
  </si>
  <si>
    <t>Funimation</t>
  </si>
  <si>
    <t>FYI Network</t>
  </si>
  <si>
    <t>GagaOOLala</t>
  </si>
  <si>
    <t>Global</t>
  </si>
  <si>
    <t>GloboSat Play</t>
  </si>
  <si>
    <t>GLXP</t>
  </si>
  <si>
    <t>go90</t>
  </si>
  <si>
    <t>Google Play</t>
  </si>
  <si>
    <t>Hallmark</t>
  </si>
  <si>
    <t>HBO</t>
  </si>
  <si>
    <t>HBO Max</t>
  </si>
  <si>
    <t>HGTV</t>
  </si>
  <si>
    <t>HIDIVE</t>
  </si>
  <si>
    <t>History Channel</t>
  </si>
  <si>
    <t>Hulu</t>
  </si>
  <si>
    <t>Ici TOU.TV</t>
  </si>
  <si>
    <t>IFC</t>
  </si>
  <si>
    <t>Investigation Discovery</t>
  </si>
  <si>
    <t>IQiyi</t>
  </si>
  <si>
    <t>iTunes</t>
  </si>
  <si>
    <t>iWantTFC</t>
  </si>
  <si>
    <t>JioCinema</t>
  </si>
  <si>
    <t>Kanopy</t>
  </si>
  <si>
    <t>Kayo Sports</t>
  </si>
  <si>
    <t>KKTV</t>
  </si>
  <si>
    <t>Knowledge Network</t>
  </si>
  <si>
    <t>Kocowa</t>
  </si>
  <si>
    <t>Lifetime</t>
  </si>
  <si>
    <t>Line TV</t>
  </si>
  <si>
    <t>Lionsgate Play</t>
  </si>
  <si>
    <t>Loving Nature</t>
  </si>
  <si>
    <t>ManoramaMAX</t>
  </si>
  <si>
    <t>MBC</t>
  </si>
  <si>
    <t>Motor Trend OnDemand</t>
  </si>
  <si>
    <t>Movies Anywhere</t>
  </si>
  <si>
    <t>MSNBC</t>
  </si>
  <si>
    <t>MTV</t>
  </si>
  <si>
    <t>Mubi</t>
  </si>
  <si>
    <t>myTV SUPER</t>
  </si>
  <si>
    <t>MyVideo</t>
  </si>
  <si>
    <t>National Broadcasting Company</t>
  </si>
  <si>
    <t>National Geographic</t>
  </si>
  <si>
    <t>NBA League Pass</t>
  </si>
  <si>
    <t>Netflix</t>
  </si>
  <si>
    <t>NFL Network</t>
  </si>
  <si>
    <t>NFL Now</t>
  </si>
  <si>
    <t>NHK General TV</t>
  </si>
  <si>
    <t>NHL GameCenter</t>
  </si>
  <si>
    <t>Nickelodeon</t>
  </si>
  <si>
    <t>Nippon BS Broadcasting</t>
  </si>
  <si>
    <t>Nippon TV</t>
  </si>
  <si>
    <t>Noovo</t>
  </si>
  <si>
    <t>Norwegian Broadcasting Corporation</t>
  </si>
  <si>
    <t>Now E</t>
  </si>
  <si>
    <t>OnDemandKorea</t>
  </si>
  <si>
    <t>OneD</t>
  </si>
  <si>
    <t>Orbit Showtime Network</t>
  </si>
  <si>
    <t>Oxygen</t>
  </si>
  <si>
    <t>Paramount Network</t>
  </si>
  <si>
    <t>Paramount+</t>
  </si>
  <si>
    <t>Paravi</t>
  </si>
  <si>
    <t>PBS</t>
  </si>
  <si>
    <t>PBS Kids</t>
  </si>
  <si>
    <t>Peacock</t>
  </si>
  <si>
    <t>Playstation Network</t>
  </si>
  <si>
    <t>Pluzz</t>
  </si>
  <si>
    <t>PokerGo</t>
  </si>
  <si>
    <t>Project Alpha</t>
  </si>
  <si>
    <t>puhutv</t>
  </si>
  <si>
    <t>Quibi</t>
  </si>
  <si>
    <t>Rakuten TV</t>
  </si>
  <si>
    <t>Rakuten Viki</t>
  </si>
  <si>
    <t>Rooster Teeth</t>
  </si>
  <si>
    <t>RTE</t>
  </si>
  <si>
    <t>Saina Play</t>
  </si>
  <si>
    <t>Seeso</t>
  </si>
  <si>
    <t>Seezn</t>
  </si>
  <si>
    <t>Shomi</t>
  </si>
  <si>
    <t>Showtime</t>
  </si>
  <si>
    <t>Shudder</t>
  </si>
  <si>
    <t>Simply South</t>
  </si>
  <si>
    <t>Sky Now</t>
  </si>
  <si>
    <t>SkyShowtime</t>
  </si>
  <si>
    <t>Special Broadcasting Service</t>
  </si>
  <si>
    <t>Spike</t>
  </si>
  <si>
    <t>Sportsnet</t>
  </si>
  <si>
    <t>Sprout</t>
  </si>
  <si>
    <t>Stan.</t>
  </si>
  <si>
    <t>Star+</t>
  </si>
  <si>
    <t>Starz</t>
  </si>
  <si>
    <t>Sveriges Television</t>
  </si>
  <si>
    <t>SwearNet</t>
  </si>
  <si>
    <t>SyFy</t>
  </si>
  <si>
    <t>TBS Television</t>
  </si>
  <si>
    <t>Television Kanagawa</t>
  </si>
  <si>
    <t>Television New Zealand</t>
  </si>
  <si>
    <t>Tencent Video</t>
  </si>
  <si>
    <t>TenPlay</t>
  </si>
  <si>
    <t>Tentkotta</t>
  </si>
  <si>
    <t>TFOU</t>
  </si>
  <si>
    <t>The CW</t>
  </si>
  <si>
    <t>The Roku Channel</t>
  </si>
  <si>
    <t>TIMvision</t>
  </si>
  <si>
    <t>TLC</t>
  </si>
  <si>
    <t>Tokyo MX</t>
  </si>
  <si>
    <t>Travel Channel</t>
  </si>
  <si>
    <t>TrueID</t>
  </si>
  <si>
    <t>TubiTV</t>
  </si>
  <si>
    <t>TV3 (IE)</t>
  </si>
  <si>
    <t>TV4 (SE)</t>
  </si>
  <si>
    <t>TVING</t>
  </si>
  <si>
    <t>TVLand</t>
  </si>
  <si>
    <t>TX Network</t>
  </si>
  <si>
    <t>UFC</t>
  </si>
  <si>
    <t>UKTV</t>
  </si>
  <si>
    <t>Univision</t>
  </si>
  <si>
    <t>USA Network</t>
  </si>
  <si>
    <t>Velocity</t>
  </si>
  <si>
    <t>VH1</t>
  </si>
  <si>
    <t>Viaplay</t>
  </si>
  <si>
    <t>Viceland</t>
  </si>
  <si>
    <t>Vidio</t>
  </si>
  <si>
    <t>Vimeo</t>
  </si>
  <si>
    <t>VIU</t>
  </si>
  <si>
    <t>VMAX</t>
  </si>
  <si>
    <t>VRV</t>
  </si>
  <si>
    <t>W Network</t>
  </si>
  <si>
    <t>Wakanim</t>
  </si>
  <si>
    <t>WatchMe</t>
  </si>
  <si>
    <t>Wavve</t>
  </si>
  <si>
    <t>WOW Presents Plus</t>
  </si>
  <si>
    <t>Wowow</t>
  </si>
  <si>
    <t>WWE Network</t>
  </si>
  <si>
    <t>Xbox Video</t>
  </si>
  <si>
    <t>Yahoo</t>
  </si>
  <si>
    <t>YK</t>
  </si>
  <si>
    <t>Yomiuri TV</t>
  </si>
  <si>
    <t>YouTube Movies</t>
  </si>
  <si>
    <t>YouTube Premium</t>
  </si>
  <si>
    <t>ZEE5</t>
  </si>
  <si>
    <t>Zweites Deutsches Fernsehen</t>
  </si>
  <si>
    <t>Subtitle</t>
  </si>
  <si>
    <t>English subs</t>
  </si>
  <si>
    <t>Hardsubs</t>
  </si>
  <si>
    <t>Honorifics</t>
  </si>
  <si>
    <t>Multi-Subs</t>
  </si>
  <si>
    <t>RAW</t>
  </si>
  <si>
    <t>Softsubs</t>
  </si>
  <si>
    <t>VOSTFR</t>
  </si>
  <si>
    <t>Video Coding Format</t>
  </si>
  <si>
    <t>AOMedia Video 1</t>
  </si>
  <si>
    <t>DirectX Video Acceleration</t>
  </si>
  <si>
    <t>DivX</t>
  </si>
  <si>
    <t>H.262</t>
  </si>
  <si>
    <t>H.263</t>
  </si>
  <si>
    <t>H.264</t>
  </si>
  <si>
    <t>H.265</t>
  </si>
  <si>
    <t>H.266</t>
  </si>
  <si>
    <t>Master Grade Video Coding</t>
  </si>
  <si>
    <t>MPEG-1</t>
  </si>
  <si>
    <t>VC-1</t>
  </si>
  <si>
    <t>VP6</t>
  </si>
  <si>
    <t>VP7</t>
  </si>
  <si>
    <t>VP8</t>
  </si>
  <si>
    <t>VP9</t>
  </si>
  <si>
    <t>XviD</t>
  </si>
  <si>
    <t>Video Container Format</t>
  </si>
  <si>
    <t>Audio Video Interleave</t>
  </si>
  <si>
    <t>Flash Video</t>
  </si>
  <si>
    <t>Matroska</t>
  </si>
  <si>
    <t>MP4</t>
  </si>
  <si>
    <t>MPEG program stream</t>
  </si>
  <si>
    <t>Ogg Media</t>
  </si>
  <si>
    <t>RealMedia Variable Bitrate</t>
  </si>
  <si>
    <t>Video Dynamic Range</t>
  </si>
  <si>
    <t>Dolby Vision</t>
  </si>
  <si>
    <t>HDR10</t>
  </si>
  <si>
    <t>HDR10+</t>
  </si>
  <si>
    <t>Hybrid Log Gamma</t>
  </si>
  <si>
    <t>PQ10</t>
  </si>
  <si>
    <t>Standard Dynamic Range</t>
  </si>
  <si>
    <t>Wide Colour Gamut</t>
  </si>
  <si>
    <t>Video Resolution</t>
  </si>
  <si>
    <t>1080p</t>
  </si>
  <si>
    <t>2160p</t>
  </si>
  <si>
    <t>4320p</t>
  </si>
  <si>
    <t>480p</t>
  </si>
  <si>
    <t>576p</t>
  </si>
  <si>
    <t>720p</t>
  </si>
  <si>
    <t>Warez Scene</t>
  </si>
  <si>
    <t>iNTERNAL</t>
  </si>
  <si>
    <t>LiMITED</t>
  </si>
  <si>
    <t>Release Group</t>
  </si>
  <si>
    <t>The aspect ratio of an image is the ratio of its width to its height, and is expressed with two numbers separated by a colon, such as 16:9, sixteen-to-nine. For the x:y aspect ratio, the image is x units wide and y units high. Common aspect ratios are 1.85:1 and 2.39:1 in cinematography, 4:3 and 16:9 in television photography, and 3:2 in still photography.</t>
  </si>
  <si>
    <t>A channel is a representation of sound coming from or going to a single point. A single microphone can produce one channel of audio, and a single speaker can accept one channel of audio, for example. A digital audio file can contain multiple channels of data. Music that is mixed for headphone listening is saved as a file with two channels - one sent to the left ear, one sent to the right, while surround-sound movie audio is often mixed for 6 channels.</t>
  </si>
  <si>
    <t>An audio coding format (or sometimes audio compression format) is a content representation format for storage or transmission of digital audio (such as in digital television, digital radio and in audio and video files). Examples of audio coding formats include MP3, AAC, Vorbis, FLAC, and Opus.</t>
  </si>
  <si>
    <t>A BitTorrent tracker is a special type of server that assists in the communication between peers using the BitTorrent protocol. In peer-to-peer file sharing, a software client on an end-user PC requests a file, and portions of the requested file residing on peer machines are sent to the client, and then reassembled into a full copy of the requested file. The \"tracker\" server keeps track of where file copies reside on peer machines, which ones are available at time of the client request, and helps coordinate efficient transmission and reassembly of the copied file. Clients that have already begun downloading a file communicate with the tracker periodically to negotiate faster file transfer with new peers, and provide network performance statistics; however, after the initial peer-to-peer file download is started, peer-to-peer communication can continue without the connection to a tracker.</t>
  </si>
  <si>
    <t>Color depth or colour depth (see spelling differences), also known as bit depth, is either the number of bits used to indicate the color of a single pixel, or the number of bits used for each color component of a single pixel. When referring to a pixel, the concept can be defined as bits per pixel (bpp). When referring to a color component, the concept can be defined as bits per component, bits per channel, bits per color (all three abbreviated bpc), and also bits per pixel component, bits per color channel or bits per sample (bps). Modern standards tend to use bits per component, but historical lower-depth systems used bits per pixel more often. Color depth is only one aspect of color representation, expressing the precision with which the amount of each primary can be expressed; the other aspect is how broad a range of colors can be expressed (the gamut). The definition of both color precision and gamut is accomplished with a color encoding specification which assigns a digital code value to a location in a color space.</t>
  </si>
  <si>
    <t>A country code is a short alphanumeric identification code for countries and dependent areas. Its primary use is in data processing and communications. Several identification systems have been developed.</t>
  </si>
  <si>
    <t>Frame rate (expressed in frames per second or FPS) is typically the frequency (rate) at which consecutive images (frames) are captured or displayed. This definition applies to film and video cameras, computer animation, and motion capture systems. In these contexts, frame rate may be used interchangeably with frame frequency and refresh rate, which are expressed in hertz. Although in the context of computer graphics performance, FPS is the rate at which a system, particularly a GPU, is able to generate frames, and refresh rate is the frequency at which a display shows completed frames. In electronic camera specifications frame rate refers to the maximum possible rate a frame could be captured, but in practice, other settings (such as exposure time) may reduce the actual frequency to a lower number than the frame rate</t>
  </si>
  <si>
    <t>A hash function is any function that can be used to map data of arbitrary size to fixed-size values, though there are some hash functions that support variable length output. The values returned by a hash function are called hash values, hash codes, digests, or simply hashes. The values are usually used to index a fixed-size table called a hash table. Use of a hash function to index a hash table is called hashing or scatter storage addressing.</t>
  </si>
  <si>
    <t>Release groups are responsible for making warez releases. For example, they rip a movie from DVD, encode it to a video file and chop it up in smaller pieces before sharing it. They are at the top of the warez world. An announcement of the release shows up in pre databases after making the release available on their affiliate sites. Access to the original software products is necessary to write cracks and keygens so they share original media among each other, usually using private sites and servers. Communication between members happens with IRC.</t>
  </si>
  <si>
    <t>Standards in the warez scene are defined by groups of people who have been involved in its activities for several years and have established connections to large groups. These people form a committee, which creates drafts for approval of the large groups. Outside the warez scene, often referred to as p2p, there are no global rules similar to the scene, although some groups and individuals could have their own internal guidelines they follow. In warez distribution, all releases must follow these predefined standards to become accepted material.</t>
  </si>
  <si>
    <t>An over-the-top media service is a streaming media service offered directly to viewers via the Internet. OTT bypasses cable, broadcast, and satellite television platforms, the companies that traditionally act as a controller or distributors of such content. Most of these services are owned by a major film studio. Some streaming services started as an add-on to Blu-ray offerings, which are supplements to the programs watched.</t>
  </si>
  <si>
    <t>Subtitles are text representing the contents of the audio in a film, television show, opera or other audiovisual media. Subtitles might provide a transcription or translation of spoken dialogue. Although naming conventions can vary, captions are subtitles that include written descriptions of other elements of the audio like music or sound effects. Captions are thus especially helpful to people who are deaf or hard-of-hearing. Other times, subtitles add information not present in the audio. Localizing subtitles provide cultural context to viewers, for example by explaining to an unfamiliar American audience that sake is a type of Japanese wine. Lastly, subtitles are sometimes used for humor, like in Annie Hall where subtitles show the characters'' inner thoughts, which contradict what they were actually saying in the audio. Creating, delivering and displaying subtitles is a complicated and multi-step endeavor. First, the text of subtitles needs to be written. When there is plenty of time to prepare, this process can be done by hand. However, for media produced in real-time, like live television, it may be done by stenographers or using automated speech recognition. Subtitles written by fans, rather than more official sources, are referred to as fansubs. Regardless of who does the writing, they must include information on when each line of text should be displayed. Second, subtitles need to be distributed to the audience. Open subtitles are added directly to recorded video frames themselves and thus cannot be removed once added. On the other hand, closed subtitles are stored separately, which can allow subtitles in different languages to be used without changing the video itself. In either case, there are a wide variety of technical approaches and formats used to encode the subtitles.</t>
  </si>
  <si>
    <t>A video coding format[a] (or sometimes video compression format) is a content representation format for storage or transmission of digital video content (such as in a data file or bitstream). It typically uses a standardized video compression algorithm, most commonly based on discrete cosine transform (DCT) coding and motion compensation. A specific software, firmware, or hardware implementation capable of compression or decompression to</t>
  </si>
  <si>
    <t>A container format (informally, sometimes called a wrapper) or metafile is a file format that allows multiple data streams to be embedded into a single file, usually along with metadata for identifying and further detailing those streams. Notable examples of container formats include archive files (such as the ZIP format) and formats used for multimedia playback (such as Matroska, MP4, and AVI). Among the earliest cross-platform container formats were Distinguished Encoding Rules and the 1985 Interchange File Format.</t>
  </si>
  <si>
    <t>High-dynamic-range television (HDR or HDR-TV) is a technology that improves the quality of display signals. It is contrasted with the retroactively-named standard dynamic range (SDR). HDR changes the way the luminance and colors of videos and images are represented in the signal, and allows brighter and more detailed highlight representation, darker and more-detailed shadows, and a wider array of more intense colors. HDR allows compatible displays to receive a higher quality image source. It does not improve a display''s intrinsic properties (brightness, contrast, and color capabilities). Not all HDR displays have the same capabilities, and HDR content will look different depending on the display used. HDR-TV was first used in 2014 to enhance videos, and it is now also available for still pictures. HDR-TV is a part of HDR imaging, an end-to-end process of increasing the dynamic range of images and videos from their capture and creation, to their storage, distribution and display. HDR-TV also improves color gamut, as Rec. 2100 and all common HDR formats require HDR to be delivered with wide color gamuts (WCG).</t>
  </si>
  <si>
    <t>Image resolution is the detail an image holds. The term applies to digital images, film images, and other types of images. \"Higher resolution\" means more image detail.</t>
  </si>
  <si>
    <t>The Warez scene, often referred to as The Scene, is a worldwide, underground, organized network of pirate groups specializing in obtaining and illegally releasing digital media for free before their official sale date. The Scene distributes all forms of digital media, including computer games, movies, TV shows, music, and pornography. The Scene is meant to be hidden from the public, only being shared with those within the community. However, as files were commonly leaked outside the community and their popularity grew, some individuals from The Scene began leaking files and uploading them to filehosts, torrents and ed2k. The Scene has no central leadership, location, or other organizational conventions. The groups themselves create a ruleset for each Scene category (for example, MP3 or TV) that then becomes the active rules for encoding material. These rulesets include a rigid set of requirements that warez groups (shortened as \"grps\") must follow in releasing and managing material. The groups must follow these rules when uploading material and, if the release has a technical error or breaks a rule, other groups may \"nuke\" (flag as bad content) the release. Groups are in constant competition to get releases up as fast as possible. First appearing around the time of BBSes, The Scene is composed primarily of people dealing with and distributing media content for which special skills and advanced software are required.</t>
  </si>
  <si>
    <t>https://en.wikipedia.org/wiki/Aspect_ratio_(image)</t>
  </si>
  <si>
    <t>https://en.wikipedia.org/wiki/Comparison_of_audio_coding_formats</t>
  </si>
  <si>
    <t>https://en.wikipedia.org/wiki/BitTorrent_tracker</t>
  </si>
  <si>
    <t>https://en.wikipedia.org/wiki/Frame_rate</t>
  </si>
  <si>
    <t>https://en.wikipedia.org/wiki/Hash_function</t>
  </si>
  <si>
    <t>https://en.wikipedia.org/wiki/List_of_home_video_companies</t>
  </si>
  <si>
    <t>https://en.wikipedia.org/wiki/Warez_group#Release_groups</t>
  </si>
  <si>
    <t>https://en.wikipedia.org/wiki/Standard_(warez)</t>
  </si>
  <si>
    <t>https://en.wikipedia.org/wiki/List_of_streaming_media_services</t>
  </si>
  <si>
    <t>https://en.wikipedia.org/wiki/Video_coding_format</t>
  </si>
  <si>
    <t>https://en.wikipedia.org/wiki/Comparison_of_video_container_formats</t>
  </si>
  <si>
    <t>https://en.wikipedia.org/wiki/Image_resolution</t>
  </si>
  <si>
    <t>https://en.wikipedia.org/wiki/Warez_scene</t>
  </si>
  <si>
    <t>Major Version</t>
  </si>
  <si>
    <t>Media Type</t>
  </si>
  <si>
    <t>Default Port</t>
  </si>
  <si>
    <t>Lidarr</t>
  </si>
  <si>
    <t>Music</t>
  </si>
  <si>
    <t>Lidarr is a music collection manager for Usenet and BitTorrent users. It can monitor multiple RSS feeds for new tracks from your favorite artists and will grab, sort and rename them. It can also be configured to automatically upgrade the quality of files already downloaded when a better quality format becomes available.</t>
  </si>
  <si>
    <t>Radarr</t>
  </si>
  <si>
    <t>Movies</t>
  </si>
  <si>
    <t>Radarr is a movie collection manager for Usenet and BitTorrent users. It can monitor multiple RSS feeds for new movies and will interface with clients and indexers to grab, sort, and rename them. It can also be configured to automatically upgrade the quality of existing files in the library when a better quality format becomes available. Note that only one type of a given movie is supported. If you want both an 4k version and 1080p version of a given movie you will need multiple instances.</t>
  </si>
  <si>
    <t>Readarr</t>
  </si>
  <si>
    <t>Books</t>
  </si>
  <si>
    <t>Readarr is an ebook and audiobook collection manager for Usenet and BitTorrent users. It can monitor multiple RSS feeds for new books from your favorite authors and will grab, sort, and rename them. Note that only one type of a given book is supported. If you want both an audiobook and ebook of a given book you will need multiple instances.</t>
  </si>
  <si>
    <t>Sonarr</t>
  </si>
  <si>
    <t>TV</t>
  </si>
  <si>
    <t>Sonarr is a PVR for Usenet and BitTorrent users. It can monitor multiple RSS feeds for new episodes of your favorite shows and will grab, sort and rename them. It can also be configured to automatically upgrade the quality of files already downloaded when a better quality format becomes available.</t>
  </si>
  <si>
    <t>Whisparr</t>
  </si>
  <si>
    <t>Adult Movies</t>
  </si>
  <si>
    <t>Whisparr is an adult movie collection manager for Usenet and BitTorrent users. It can monitor multiple RSS feeds for new movies and will interface with clients and indexers to grab, sort, and rename them. It can also be configured to automatically upgrade the quality of existing files in the library when a better quality format becomes available. Note that only one type of a given movie is supported. If you want both an 4k version and 1080p version of a given movie you will need multiple instances.</t>
  </si>
  <si>
    <t>The space shuttle is officially called the Space Transportation System, hence why the misson names begin with the abbreviation STS</t>
  </si>
  <si>
    <t>The first misson of the Space Shuttle program took place on April 12, 1981 when Columbia took off at NASA’s Kennedy Space Center in Florida.</t>
  </si>
  <si>
    <t>Atlantis flew the final space mission, STS-135, ended July  21, 2011 when it landed in NASA's Kennedy Space Center in Florida.</t>
  </si>
  <si>
    <t>Each space shuttle orbiter is named after influential ships of science and exploration.</t>
  </si>
  <si>
    <t>Discovery flew the most missions (39). Runner-up is Atlantis (33).</t>
  </si>
  <si>
    <t>Media Manager Name</t>
  </si>
  <si>
    <t>Discord Server</t>
  </si>
  <si>
    <t>Forums</t>
  </si>
  <si>
    <t>https://lidarr.audio/discord</t>
  </si>
  <si>
    <t>Donations</t>
  </si>
  <si>
    <t>https://lidarr.audio/donate</t>
  </si>
  <si>
    <t>Github Repository</t>
  </si>
  <si>
    <t>Source Code</t>
  </si>
  <si>
    <t>https://github.com/lidarr/lidarr</t>
  </si>
  <si>
    <t>Official Website</t>
  </si>
  <si>
    <t>https://lidarr.audio/</t>
  </si>
  <si>
    <t>Reddit Subreddit</t>
  </si>
  <si>
    <t>https://reddit.com/r/lidarr</t>
  </si>
  <si>
    <t>WikiArr</t>
  </si>
  <si>
    <t>Wiki</t>
  </si>
  <si>
    <t>https://wiki.servarr.com/lidarr</t>
  </si>
  <si>
    <t>https://radarr.video/discord</t>
  </si>
  <si>
    <t>https://radarr.video/donate</t>
  </si>
  <si>
    <t>https://github.com/radarr/radarr</t>
  </si>
  <si>
    <t>https://radarr.video/</t>
  </si>
  <si>
    <t>https://reddit.com/r/radarr</t>
  </si>
  <si>
    <t>TRaSH Guides</t>
  </si>
  <si>
    <t>Configuration Guides</t>
  </si>
  <si>
    <t>https://trash-guides.info/Radarr/</t>
  </si>
  <si>
    <t>https://wiki.servarr.com/radarr</t>
  </si>
  <si>
    <t>https://readarr.com/discord</t>
  </si>
  <si>
    <t>https://readarr.com/donate</t>
  </si>
  <si>
    <t>https://github.com/readarr/readarr</t>
  </si>
  <si>
    <t>https://readarr.com/</t>
  </si>
  <si>
    <t>https://reddit.com/r/readarr</t>
  </si>
  <si>
    <t>https://wiki.servarr.com/readarr</t>
  </si>
  <si>
    <t>https://discord.gg/M6BvZn5</t>
  </si>
  <si>
    <t>https://forums.sonarr.tv</t>
  </si>
  <si>
    <t>https://github.com/sonarr/sonarr</t>
  </si>
  <si>
    <t>https://sonarr.tv/</t>
  </si>
  <si>
    <t>Open Collective</t>
  </si>
  <si>
    <t>https://opencollective.com/sonarr</t>
  </si>
  <si>
    <t>https://reddit.com/r/sonarr</t>
  </si>
  <si>
    <t>https://trash-guides.info/Sonarr/</t>
  </si>
  <si>
    <t>https://wiki.servarr.com/sonarr</t>
  </si>
  <si>
    <t>https://whisparr.com/discord</t>
  </si>
  <si>
    <t>https://whisparr.com/donate</t>
  </si>
  <si>
    <t>https://github.com/whisparr/whisparr</t>
  </si>
  <si>
    <t>https://whisparr.com</t>
  </si>
  <si>
    <t>https://reddit.com/r/whisparr</t>
  </si>
  <si>
    <t>https://wiki.servarr.com/whisparr</t>
  </si>
  <si>
    <t>Label</t>
  </si>
  <si>
    <t>Required</t>
  </si>
  <si>
    <t>Must Contain</t>
  </si>
  <si>
    <t>If a release doesn't match ALL required terms, it is rejected and never automatically grabbed.</t>
  </si>
  <si>
    <t>Ignored</t>
  </si>
  <si>
    <t>Banned</t>
  </si>
  <si>
    <t>If a release matches ANY of the ignored terms, it is rejected and never automatically grabbed.</t>
  </si>
  <si>
    <t>Scored</t>
  </si>
  <si>
    <t>For every term a release matches, the term's score is added to the release's total score. A higher release score may (*) improve the release's odds of being grabbed. (*) greatly simplified explanation, whether or not a release gets grabbed depends on a multitude of factors.</t>
  </si>
  <si>
    <t>KS</t>
  </si>
  <si>
    <t>1080p H.265</t>
  </si>
  <si>
    <t>^(?=.*\b720[pi]\b)(?=.*\b([xh][-_. ]?265|hevc)\b)</t>
  </si>
  <si>
    <t>Lower Than 2160p &amp; H.265</t>
  </si>
  <si>
    <t>1080p &amp; H.265</t>
  </si>
  <si>
    <t>720p &amp; H.265</t>
  </si>
  <si>
    <t>Dolby Vision &amp; HDR10</t>
  </si>
  <si>
    <t>Dolby Vision &amp; HDR10+</t>
  </si>
  <si>
    <t>^(?=.*\b(HDR(10(P(lus)?)?)?|dv|dovi|dolby[-_. ]?vision|HLG|PQ10)\b)(?!.*\b((2160|4320)[pi]|3840x21\d\d)\b)</t>
  </si>
  <si>
    <t>Lower Than 2160p &amp; H.265 &amp; WEB-DL</t>
  </si>
  <si>
    <t>1080p H.265 WEB-DL</t>
  </si>
  <si>
    <t>^(?=.*\b([xh][-_. ]?265|hevc)\b)(?!.*\b((2160|4320)[pi]|3840x21\d\d)\b)</t>
  </si>
  <si>
    <t>v2 1080p</t>
  </si>
  <si>
    <t>\b(DD|ac[-_. ]?3)(?![a-z+]|[-_. ]EX)</t>
  </si>
  <si>
    <t>HDR10
HDR</t>
  </si>
  <si>
    <t>^(?=.*\bHDR(10)?\b)(?!.*(\bHDR10(\+|P(lus)?\b)|\b(dv|dovi|dolby[-_. ]?vision|HLG|PQ10)\b))</t>
  </si>
  <si>
    <t>^(?=.*\bHDR10(\+\B|P(lus)?\b))(?!.*(\b(dv|dovi|dolby[-_. ]?vision|HLG|PQ10)\b))</t>
  </si>
  <si>
    <t>HDR
HDR10
HDR10 DV</t>
  </si>
  <si>
    <t>Streaming Service</t>
  </si>
  <si>
    <t>VONE</t>
  </si>
  <si>
    <t>https://en.wikipedia.org/wiki/WildBrainTV</t>
  </si>
  <si>
    <t>API Version</t>
  </si>
  <si>
    <t>\b(AI|HQ|NVENC|(\d{3}|[7-9]\d)[-_. ]?fps|\d{3}\d?[-_. ]?MB)\b</t>
  </si>
  <si>
    <t>Dolby Digital Plus &amp; Dolby Atmos</t>
  </si>
  <si>
    <t>Dolby TrueHD &amp; Dolby Atmos</t>
  </si>
  <si>
    <t>DTS-HD Master Audio &amp; Auro3D</t>
  </si>
  <si>
    <t>Dolby TrueHD &amp; 7.1 &amp; Atmos</t>
  </si>
  <si>
    <t>U-NEXT</t>
  </si>
  <si>
    <t>https://en.wikipedia.org/wiki/U-Next</t>
  </si>
  <si>
    <t>Fuji Television On Demand</t>
  </si>
  <si>
    <t>https://nl.wikipedia.org/wiki/Path%C3%A9_Thuis</t>
  </si>
  <si>
    <t>Pathé Thuis</t>
  </si>
  <si>
    <t>Pathe</t>
  </si>
  <si>
    <t>Videoland</t>
  </si>
  <si>
    <t>https://en.wikipedia.org/wiki/ITVX</t>
  </si>
  <si>
    <t>ITVX</t>
  </si>
  <si>
    <t>OVID</t>
  </si>
  <si>
    <t>11.1
DD11.1</t>
  </si>
  <si>
    <t>2.0
DD2.0
Stereo</t>
  </si>
  <si>
    <t>1.0
DD1.0
Mono</t>
  </si>
  <si>
    <t>TrueHD 7.1 Atmos</t>
  </si>
  <si>
    <t>AAC
QAAC</t>
  </si>
  <si>
    <t>DD
DDP</t>
  </si>
  <si>
    <t>DDP
DD+</t>
  </si>
  <si>
    <t>DD
DD EX
ac3</t>
  </si>
  <si>
    <t>DTS
DTS5.1</t>
  </si>
  <si>
    <t>DD
DD5.1
ac3</t>
  </si>
  <si>
    <t>DD+
DDP
DD EX
eac3</t>
  </si>
  <si>
    <t>DTS:X
DTS-hd
DTS-es
DTS-hr
DTS-hra</t>
  </si>
  <si>
    <t>TrueHd Atmos</t>
  </si>
  <si>
    <t>DTS HD MA
DTS MA
DTS MA11.1</t>
  </si>
  <si>
    <t>\bFLAC\d?\b</t>
  </si>
  <si>
    <t>For Anime only
English + Original Audio (Japan, Korea or China)
Warning: Your tracker's upload rules must require releases tagged as "Dual Audio" or "DUAL" to contain the above mentioned languages or you may get undesired results."</t>
  </si>
  <si>
    <t>\bDUAL([-_. ]?AUDIO)?\b|^(?=.*\[([a-z]{2}\+)*EN(\+[a-z]{2})*\])(?=.*\[([a-z]{2}\+)*(JA|KO|ZH)(\+[a-z]{2})*\])</t>
  </si>
  <si>
    <t>^(?=.*\bDVD\b)(?=.*\bREMUX\b)(?!.*\bHD[-_. ]?DVD\b)</t>
  </si>
  <si>
    <t>HD-DVD REMUX</t>
  </si>
  <si>
    <t>^(?=.*\b(Blu[-_. ]?Ray|BD|HD[-_. ]?DVD)\b)(?=.*\bREMUX\b)(?!.*\b(4K|UHD|2160[pi])\b)</t>
  </si>
  <si>
    <t>DVD REMUX
REMUX DVD</t>
  </si>
  <si>
    <t>DVDMux</t>
  </si>
  <si>
    <t>Blu-Ray
REMUX
HD-DVD
HDDVD
BD</t>
  </si>
  <si>
    <t>^(?=.*\b(UHD|4K|2160[pi])\b)(?=.*\b(Blu[-_. ]?Ray|BD(Mux|Rip)?)\b)(?!.*\bREMUX\b)</t>
  </si>
  <si>
    <t>UHD Bluray
4K BD
2160p BDRip</t>
  </si>
  <si>
    <t>UHD BLURAY REMUX</t>
  </si>
  <si>
    <t>^(?=.*\b(Blu[-_. ]?Ray|BD(Mux|Rip)|HD[-_. ]?DVD)\b)(?!.*\b(REMUX|UHD|4K|2160[pi])\b)</t>
  </si>
  <si>
    <t>Blu-Ray REMUX
HD-DVD REMUX
HDDVD REMUX
BD REMUX</t>
  </si>
  <si>
    <t>\b(Sample|Blu[-_. ]?Ray[-_. ]?RAW|UNTOUCHED|COMPLETE[-_. ]?(UHD[-_. ]?)?BLURAY|DISK|(BD)?ISO|BDMV|(MPEG[-_. ]?|M2)TS|VOB(IFO)?|(DVD|BD|UHD)1?\d?\d|DVD[-_. ]?R|[234]in1|AUS|CAN|CEE|CHN|CZE|EUR|GBR|HKG|JPN|NOR(DiC)?|NLD|TWN|USA)\b</t>
  </si>
  <si>
    <t>^(?=.*\b(UHD|4K|2160[pi])\b)(?=.*\b(Blu[-_. ]?Ray|BD)\b)(?=.*\bREMUX\b)</t>
  </si>
  <si>
    <t>\bMPEG[-_. ]?1\b</t>
  </si>
  <si>
    <t>\bVC[-_. ]?1\b</t>
  </si>
  <si>
    <t>(?&lt;!\bS(eason)?[-_. ]?\d\d?[-_. ]+)\bS(eason)?[-_. ]?\d\d?\b(?![-_. ]+(S(eason)?[-_. ]?|E(pisode)?[-_. ]?\d?\d?)?\d?\d\b)</t>
  </si>
  <si>
    <t>\[(TV|(HD )?DVD[59]?|(UHD )?Blu-ray|VHS|VCD|LD|Web)\]\[(AVI|MKV|MP4|OGM|WMV|MPG|(ISO|VOB IFO|M2TS) \(([A-C]|R[13-6]|R2 (Europe|Japan))\)|VOB|TS|FLV|RMVB)\](\[\d+:\d\])?(\[(h264( 10-bit)?|h265( 1[02]-bit)?|XviD|DivX|WMV|MPEG\-(1/2|TS)|VC-1|RealVideo|VP[69]|AV1)\])?\[(\d{3}\d?x\d{3}|720p|1080[pi]|4k)\]\[(MP[23]|Vorbis|Opus|AAC|AC3|TrueHD|DTS(-(ES|HD( MA)?))?|FLAC|PCM|WMA|WAV|RealAudio) [1-7]\.[01]\](\[Dual Audio\])?(\[Remastered\])?\[((Soft|Hard)subs|RAW)( \(.+\))?\](\[Hentai \((Un)?censored\)\])?(\[(Episode \d+|(1080p|4K) Remux|BR-DISK)\])?$</t>
  </si>
  <si>
    <t>[Oj]
3LTON
4yEo
ADE
AFG
AniHLS
AnimeRG
AniURL
AROMA
aXXo
Brrip
CHD
CM8
CrEwSaDe
d3g
DeadFish
DNL
ELiTE
eSc
FaNGDiNG0
FGT
Flights
FRDS
FUM
HAiKU
HD2DVD
HDS
HDTime
Hi10
ION10
iPlanet
JIVE
KiNGDOM
Leffe
LEGi0N
LOAD
MeGusta
mHD
mSD
NhaNc3
nHD
nikt0
NOIVTC
nSD
OFT
PiRaTeS
playBD
PlaySD
playXD
PRODJi
RAPiDCOWS
RARBG
RetroPeeps
RDN
REsuRRecTioN
RMTeam
SANTi
SasukeducK
SicFoI
SPASM
SPDVD
STUTTERSHIT
Telly
TM
TRiToN
UPiNSMOKE
URANiME
WAF
x0r
xRed
XS
YIFY
ZKBL
ZmN
ZMNT</t>
  </si>
  <si>
    <t>Sicario
x0r
nikt0
d3g
MeGusta
YIFY
tigole
ProRes
MezRips
C4K
RARBG
4K4U
EASports
ReaLHD
Telly
AOC
WKS
SasukeducK</t>
  </si>
  <si>
    <t>EVO</t>
  </si>
  <si>
    <t>AOC
CMRG
EVO
TERMiNAL
ViSION</t>
  </si>
  <si>
    <t>ViSION (Note the capitalization and characters used)</t>
  </si>
  <si>
    <t>Anime Time
AnimeKaizoku
AnimeRG
BakedFish
Bonkai
CBB
CherryBomB
Cleo
DB
DeadFish
Edge
EMBER
Hakata Ramen
Hi10
iPUNISHER
Judas
Kanjouteki
M@nI
MiniFreeza
MiniTheatre
Mr.Deadpool
NemDiggers
NoobSubs
project-gxs
SSA
Trix
youshikibi
Ironclad</t>
  </si>
  <si>
    <t>4K4U
afm72
AROMA
Bandi
BiTOR
Bluespots
d3g
EMBER
FGT
FreetheFish
Garshasp
Ghost
Grym
Hi10
HiQVE
ImE
ION10
iVy
Judas
LAMA
Langbard
LION
MeGusta
MONOLITH
Natty
nikt0
OEPlus
OFT
OsC
Panda
PYC
QxR
r00t
Ralphy
RARBG
RCVR
RetroPeeps
RZeroX
SAMPA
Sicario
Silence
SkipTT
SM737
SPDVD
STUTTERSHIT
SWTYBLZ
t3nzin
TAoE
Telly
TGx
Tigole
TSP
TSPxL
VXT
Vyndros
Will1869
x0r
YIFY</t>
  </si>
  <si>
    <t>Chivaman
EVO
noxxus
edge2020</t>
  </si>
  <si>
    <t>edge2020</t>
  </si>
  <si>
    <t>RARBG
FGT
Grym
TBS</t>
  </si>
  <si>
    <t>AB Internal</t>
  </si>
  <si>
    <t>Abi</t>
  </si>
  <si>
    <t>BLU Internal</t>
  </si>
  <si>
    <t>BHD Internal</t>
  </si>
  <si>
    <t>Aither Internal</t>
  </si>
  <si>
    <t>Aither Banned Encode Release Groups</t>
  </si>
  <si>
    <t>PHD Internal</t>
  </si>
  <si>
    <t>PTP Internal</t>
  </si>
  <si>
    <t>BTN Internal</t>
  </si>
  <si>
    <t>FL Internal</t>
  </si>
  <si>
    <t>HDBits Internal</t>
  </si>
  <si>
    <t>Video Aspect Ratio</t>
  </si>
  <si>
    <t>S01
Season 1</t>
  </si>
  <si>
    <t>^(?=.*\b(DD[P+]|E[-_. ]?ac[-_. ]?3)\d?(\W|$))(?!.*\bAtmos\b)</t>
  </si>
  <si>
    <t>HDR10+
HDRP
HDR10Plus
DV HDR10
dovi.bar.HDR10</t>
  </si>
  <si>
    <t>DV
dovi
Dolby Vision</t>
  </si>
  <si>
    <t>DV
dovi
Dolby Vision
HDR
HDR10
HULU
BluRay</t>
  </si>
  <si>
    <t>DV HDR10
dovi foo HULU
BluRay foo Dolby Vision</t>
  </si>
  <si>
    <t>Remaster
Remastered</t>
  </si>
  <si>
    <t>55th Anniversary Edition</t>
  </si>
  <si>
    <t>65th Anniversary Edition</t>
  </si>
  <si>
    <t>75th Anniversary Edition</t>
  </si>
  <si>
    <t>85th Anniversary Edition</t>
  </si>
  <si>
    <t>95th Anniversary Edition</t>
  </si>
  <si>
    <t>Matches any Anniversary Editions that are not individually covered</t>
  </si>
  <si>
    <t>Uncensored
AT-X</t>
  </si>
  <si>
    <t>[FFFFFFFF]
[1A2B3C4D]</t>
  </si>
  <si>
    <t>[FFFFFFF]
[FFFFFFFFF]
[GGGGGGGG]</t>
  </si>
  <si>
    <t>DV HDR10+
dovi foo HDR10Plus
HDR10P foo Dolby Vision</t>
  </si>
  <si>
    <t>DV
dovi
Dolby Vision
HDR10+
HDR10P
HDR10Plus
DV HDR10
dovi foo HDR
HDR DV</t>
  </si>
  <si>
    <t>2160p HDR
1080p</t>
  </si>
  <si>
    <t>1080p HDR
720p foo PQ10
HDR
DV foo bar HLG</t>
  </si>
  <si>
    <t>ITV
ITVX</t>
  </si>
  <si>
    <t>HIDI
HIDIVE</t>
  </si>
  <si>
    <t>KCW
Kocowa</t>
  </si>
  <si>
    <t>MyTVS
mytvsuper</t>
  </si>
  <si>
    <t>VDO
Vidio</t>
  </si>
  <si>
    <t>Low Quality release tags</t>
  </si>
  <si>
    <t>Matches the 8 character hash commonly used in anime releases</t>
  </si>
  <si>
    <t>Powerhouse Films</t>
  </si>
  <si>
    <t>APTV
ATVP</t>
  </si>
  <si>
    <t>Disney Channel
Disney XD
Disney Junior</t>
  </si>
  <si>
    <t>7PLus WEB-DL</t>
  </si>
  <si>
    <t>H.265
h265
x265
HEVC</t>
  </si>
  <si>
    <t>H.264
h264
x264
AVC</t>
  </si>
  <si>
    <t>Speakers.Subwoofers
Surround Sound</t>
  </si>
  <si>
    <t>Lossless
3D sound
object-based sound
height channels</t>
  </si>
  <si>
    <t>Atmos without DDP or TrueHD tag
3D sound
object-based sound
height channels</t>
  </si>
  <si>
    <t>Lossless
3 layers of sound (surround, height and overhead ceiling)
3D sound
object-based sound
height channels</t>
  </si>
  <si>
    <t>Anime Dual Audio</t>
  </si>
  <si>
    <t>Unspecific Anniversary Edition</t>
  </si>
  <si>
    <t>No-DNR</t>
  </si>
  <si>
    <t>\bNo[-_. ]?DNR\b</t>
  </si>
  <si>
    <t>Digital Noise Reduction removes most of the film grain</t>
  </si>
  <si>
    <t>No Digital Noise Reduction</t>
  </si>
  <si>
    <t>no-DNR</t>
  </si>
  <si>
    <t>Eureka foo</t>
  </si>
  <si>
    <t>Eureka
-Eureka foo
-Eureka</t>
  </si>
  <si>
    <t>(?&lt;!-)\bEureka\W</t>
  </si>
  <si>
    <t>Weasley Hone
Weasley [HONE]</t>
  </si>
  <si>
    <t>[Abi]
-Abi</t>
  </si>
  <si>
    <t>Sanitized Keywords</t>
  </si>
  <si>
    <t>ATELiER
NAN0
Kitsune
MainFrame
Muffin
Stelks
KHEZU</t>
  </si>
  <si>
    <t>FraMeSToR
BHDStudio
RPG
BeyondHD
BHD
iROBOT
iFT
$andra
MKVULTRA
ZR
BMF
decibeL
D-Z0N3
HiFi
NCmt
TDD
FL
FLUX
NOSiViD</t>
  </si>
  <si>
    <t>BLURANiUM
BLUTONiUM
CultFilms™
CONSORTiUM
DAMN
PmP
TeMPo
JKP
ISA
ReCult
Tux
WiLDCAT
YInMn</t>
  </si>
  <si>
    <t>HANDJOB
HRiP
O2STK
TBB</t>
  </si>
  <si>
    <t>Absinth
TRiTon
EPSiLON
HDBEE
LYS
SiGMA
UTR-HD</t>
  </si>
  <si>
    <t>!
(C)Z
00d
0xC0
240p
333
4EVERHD
A64
aB
aBa
ADC2060
aDL
ADRi
AE
affe
AJ8
AJP
AJP69
aljasPOD
AltHD
AmasyHD
aNDy
AndyHD
AnryV
antsy
Apple
ARiN
Arucard
ATHD
AtZLIT
Audi
Audi8914
AURiNKO
AW
Ayaku
Azul
B5
BabyRed
BanG
BatchGuy
Bbb
BBW
BDUK
BeyondHD
BG
BgFr
BigTuna
BINGO
BiZKiT
BIZON1984
BK
BLA
BMF
BoK
BORDERLiNE
BS
BTW
BURGERKiNG
BX
Cache
CALiGARi
canOPus
CapBd
Caribe
CarpeDiem
CasStudio
Chotab
cHUNT
Cinefeel
CJ
Codres
COLB
Coo7
CREATiVE
CRiME
CRiSC
Cristi
CroHD
Crow
CtrlHD
CyCR0
D4
d69a74
darkfury
DBO
 DChighdef
DcX
DD
DeblocKING
decibeL
deepslaps
derp
DiC
didomh
DiGG
DiR
DiRTY
disc
DiV
dizhuwang
DM3000
DNB
DNS
DON
DONNA
DoNOLi
Donuts
dPY
DRACULA
DrLOVE
DUSTED
E1
E76
EA
EBCP
EbP
Eby
ECI
EEEEE
EFF
EiMi
ElseHD
ELiM
ELK
EMLHDTeam
EPSiLON
EscHD
ESiR
espe
ESPNtb
ETH
EucHD
EUROPA
EV1LAS
ExY
F00D
F7
FaP
FANDANGO
FANT
FBI
fiend
FiNE
FiTTEPLASTER. Fizo
fLAMEhd
FLiP
FOCUS
Framerate
Friday
FSK
Ft4U
FTO
fty
FUD
Funner
FYIWDWYTM
GBB
Geek
Gellard
GFY
GI
GL
GM
GMoRK
GoLDSToNE
GoN
GOP
GOS
GoT
GRAiNY
Green
greenHD
GRiND
GrupoHDS
GSN
H@M
H2
h264iRMU
HaB
HALYNA
HaT
HDB
HDBiRD
HDC
HDEncX
hdfan1
HDGiRL
HDL
HDMaNiAcS
HDmonSK
HDV
HDv0T
HDxT
HebHD
hgking
HiFi
HiGH
HoangMai
HoodBag
HPotter
hqe
HR
HWD
hymen
Hype
HZ
iCAP
icn
iCO
IDE
iG
iFLiX
iLL
IMDTHS
IMF
IMNEWHERE
ImP
iNFLiKTED
iNK
insinuendo
iON
iOZO
Irishman
iT00NZ
Ivandro
iwok
IY
J4F
JAGHEARSE
JAVLiU
JaYC
JCH
JD87
JewelBox
jhonny2
JiMMYJAZZ
JiTB
JJ
JOY
jTV
k2
K4HD
k4n0
kaBOOM
KalorZ
KASHMiR
KEATON
KESH
ketchup
kf
KiD
KiMCHI
KiNGS
KiTTeN
kl4ir3
KLP
KolHD
Krispy
KTN
KUKLUDER
KweeK
Lame
Larry
LB
LD
Lesnick
LiGHTSPEED
LiNG
LiPAN
LolHD
LOLMUX
LOUiS
LoVeRoSe
LP
LsE
LSF
LSHD
Lucius
lulz
LWN
M0ar
M794
madoff
MAGiC
MandR
martic
MaRV
MAWA
Mc5
McFly
MCR
MdM
McRipz
MDK
MdM
MDR
MeDDlER
MelC4Eva
MGK
MiJO
MiNK
MiTa
MMI
Mojo
Mojogot
monkee
MOOS
Moshy
Mojo
mSS
MX
N1ghtjar
N1NT3NDO
NaRB
Narkyy
NCmt
NecrosiS
nek
NF
nik2306
NiP
NiX
nmd
NNM
NoDumB
NorTV
NoVA
NTb
NWO
nvtuan86
o²4
O2STK
OAS
OB1
oki
OKTHXBYE
OmertaHD
ONE
ONYX
OpTn8
Otaibi
PAKF1
Pakman
panos
pat
pB
PeeWee
PerfectionHD
Peri
PHiN
PiNG
PiMP
PiPicK
pirata00
PiZZAHUT
PLAiD
playHD
playTV
POD
Positive
PP
Prestige
PriMaLHD
Prime
PropositionJoe
PTMiR
pTT
PwnY
pyrodex
PXE
PZK
QDP
QOQ
quaz
QXE
R4aNiA
RAiCY
RANDi
Raoul
RAS
RastafarianTargaryen
Raul07
RazEn
RazHD
RD
RDK123
Reaperza
REBA
Redµx
REDJOHN
rem
REPTiLE
rig
RightSiZE
RL811
RoSE
RTFM
RTN
RuDE
RZF
S26
SA89
SAMiR
saMMie
SbR
SbY
SFH
SFT
SG
Shadowman
ShitBusters
shon3i
SiGMA
SIF
SillyBird
sJR
SK
SKALiWAGZ
SkaRa
Skazhutin
Slappy
SLO
SMoKeR
SnowDoN
somedouches
sommeee
Sookie
SoP
SpunkTV
SrS
SS
SSG
STooL
STP
SuBHD
SuBoXoNe
SWC
SWiM
SxHD
SZPZ
t09
TayTO
TAiCHi
TBB
tBit
TcJ
TDD
tear
TenaciousD
TG7
ThD
THeeND
THOR
THORA
TiT
tixe
TjHD
tK
TM
toho
tonic
TPB
tranc
trAsh
Tree
Tripendicular
TrollHD
TrollUHD
tRuAVC
tRuEHD
TSE
TsH
TTVa
TVN
TVSmash
tweakrips
TxN
Uderzo
UioP
urban20
UxO
V
v0
v0danh
V3RiTAS
V90
v99
VANiR
VanRay
VET
VIAHD
VietHD
ViGi
ViNYL
ViPER
ViscaBarca
ViSUM
VLAD
vlaluk
Vroom
W23
Walküre
wAm
WESTSiDE
WGZ
Wiggy
WiHD
WiLD
XHD
Xorp
XSHD
yadong1985
YanY
yfed
Z
Z-XCV
zebra
ZeDD
zee
Zim'D
ZiNC
ZMB
ZQ
ZuKo
alfaHD</t>
  </si>
  <si>
    <t>playHD
playMUSIC
playMB
playON
playSD
playTV
playBD</t>
  </si>
  <si>
    <t>BTW
CBM
dbR
ESPNtb
HiSD
HiSQ
HPN
HRiP
iPRiP
iT00NZ
JJ
kpbong
LAZY
LoTV
NTb
NTG
PreBS
TOPKEK
TTVa
TVSmash
BTN</t>
  </si>
  <si>
    <t>Pretty Name</t>
  </si>
  <si>
    <t>8 Hexadecimal Characters Hash Code</t>
  </si>
  <si>
    <t>DVD SCREENER</t>
  </si>
  <si>
    <t>7Plus</t>
  </si>
  <si>
    <t>[Ember]
-Ember</t>
  </si>
  <si>
    <t>[EVO] WEB-DL
Bluray REMUX-EVO</t>
  </si>
  <si>
    <t>[EVO]
-EVO
[EVO] WEBRip
Bluray-EVO</t>
  </si>
  <si>
    <t>Bluray REMUX-edge2020
[edge2020] Bluray REMUX</t>
  </si>
  <si>
    <t>[edge2020]
-edge2020
[edge2020] WEBRip
Bluray-EVO</t>
  </si>
  <si>
    <t>WebRip-Weasley Hone
WEB-Weasley-Hone
WEB-DL-Weasley[Hone]
WEB-DL-Weasley [Hone]
WEB-DL-Weasley-[Hone]</t>
  </si>
  <si>
    <t>Bluray-Weasley Hone
DVD-Weasley-Hone
Weasley[Hone]
HD-DVD-Weasley [Hone]
DVD REMUX-Weasley-[Hone]</t>
  </si>
  <si>
    <t>2.0
Monopoly</t>
  </si>
  <si>
    <t>11th Anniversary Edition</t>
  </si>
  <si>
    <t>12th Anniversary Edition</t>
  </si>
  <si>
    <t>13th Anniversary Edition</t>
  </si>
  <si>
    <t>14th Anniversary Edition</t>
  </si>
  <si>
    <t>16th Anniversary Edition</t>
  </si>
  <si>
    <t>17th Anniversary Edition</t>
  </si>
  <si>
    <t>18th Anniversary Edition</t>
  </si>
  <si>
    <t>19th Anniversary Edition</t>
  </si>
  <si>
    <t>21th Anniversary Edition</t>
  </si>
  <si>
    <t>22th Anniversary Edition</t>
  </si>
  <si>
    <t>23th Anniversary Edition</t>
  </si>
  <si>
    <t>24th Anniversary Edition</t>
  </si>
  <si>
    <t>26th Anniversary Edition</t>
  </si>
  <si>
    <t>27th Anniversary Edition</t>
  </si>
  <si>
    <t>28th Anniversary Edition</t>
  </si>
  <si>
    <t>29th Anniversary Edition</t>
  </si>
  <si>
    <t>31th Anniversary Edition</t>
  </si>
  <si>
    <t>32th Anniversary Edition</t>
  </si>
  <si>
    <t>33th Anniversary Edition</t>
  </si>
  <si>
    <t>34th Anniversary Edition</t>
  </si>
  <si>
    <t>36th Anniversary Edition</t>
  </si>
  <si>
    <t>37th Anniversary Edition</t>
  </si>
  <si>
    <t>38th Anniversary Edition</t>
  </si>
  <si>
    <t>39th Anniversary Edition</t>
  </si>
  <si>
    <t>41th Anniversary Edition</t>
  </si>
  <si>
    <t>42th Anniversary Edition</t>
  </si>
  <si>
    <t>43th Anniversary Edition</t>
  </si>
  <si>
    <t>44th Anniversary Edition</t>
  </si>
  <si>
    <t>46th Anniversary Edition</t>
  </si>
  <si>
    <t>47th Anniversary Edition</t>
  </si>
  <si>
    <t>48th Anniversary Edition</t>
  </si>
  <si>
    <t>49th Anniversary Edition</t>
  </si>
  <si>
    <t>51th Anniversary Edition</t>
  </si>
  <si>
    <t>52th Anniversary Edition</t>
  </si>
  <si>
    <t>53th Anniversary Edition</t>
  </si>
  <si>
    <t>54th Anniversary Edition</t>
  </si>
  <si>
    <t>56th Anniversary Edition</t>
  </si>
  <si>
    <t>57th Anniversary Edition</t>
  </si>
  <si>
    <t>58th Anniversary Edition</t>
  </si>
  <si>
    <t>59th Anniversary Edition</t>
  </si>
  <si>
    <t>61th Anniversary Edition</t>
  </si>
  <si>
    <t>62th Anniversary Edition</t>
  </si>
  <si>
    <t>63th Anniversary Edition</t>
  </si>
  <si>
    <t>64th Anniversary Edition</t>
  </si>
  <si>
    <t>66th Anniversary Edition</t>
  </si>
  <si>
    <t>67th Anniversary Edition</t>
  </si>
  <si>
    <t>68th Anniversary Edition</t>
  </si>
  <si>
    <t>69th Anniversary Edition</t>
  </si>
  <si>
    <t>6th Anniversary Edition</t>
  </si>
  <si>
    <t>71th Anniversary Edition</t>
  </si>
  <si>
    <t>72th Anniversary Edition</t>
  </si>
  <si>
    <t>73th Anniversary Edition</t>
  </si>
  <si>
    <t>74th Anniversary Edition</t>
  </si>
  <si>
    <t>76th Anniversary Edition</t>
  </si>
  <si>
    <t>77th Anniversary Edition</t>
  </si>
  <si>
    <t>78th Anniversary Edition</t>
  </si>
  <si>
    <t>79th Anniversary Edition</t>
  </si>
  <si>
    <t>7th Anniversary Edition</t>
  </si>
  <si>
    <t>81th Anniversary Edition</t>
  </si>
  <si>
    <t>82th Anniversary Edition</t>
  </si>
  <si>
    <t>83th Anniversary Edition</t>
  </si>
  <si>
    <t>84th Anniversary Edition</t>
  </si>
  <si>
    <t>86th Anniversary Edition</t>
  </si>
  <si>
    <t>87th Anniversary Edition</t>
  </si>
  <si>
    <t>88th Anniversary Edition</t>
  </si>
  <si>
    <t>89th Anniversary Edition</t>
  </si>
  <si>
    <t>8th Anniversary Edition</t>
  </si>
  <si>
    <t>91th Anniversary Edition</t>
  </si>
  <si>
    <t>92th Anniversary Edition</t>
  </si>
  <si>
    <t>93th Anniversary Edition</t>
  </si>
  <si>
    <t>94th Anniversary Edition</t>
  </si>
  <si>
    <t>96th Anniversary Edition</t>
  </si>
  <si>
    <t>97th Anniversary Edition</t>
  </si>
  <si>
    <t>98th Anniversary Edition</t>
  </si>
  <si>
    <t>99th Anniversary Edition</t>
  </si>
  <si>
    <t>9th Anniversary Edition</t>
  </si>
  <si>
    <t>(?&lt;!\b(100|[5-9]|\d\d)th[-_. ]?)\bAnniversary\b</t>
  </si>
  <si>
    <t>Anniversary
4th Anniversary Edition
105th Anniversary Edition
101th Anniversary Edition</t>
  </si>
  <si>
    <t>5th Anniversary Edition
10th Anniversary Edition
13th Anniversary Edition
22th Anniversary Edition
95th Anniversary Edition
99th Anniversary Edition
100th Anniversary Edition</t>
  </si>
  <si>
    <t>^(?=.*\b([xh][-_. ]?265|hevc)\b)(?=.*\bWEB([-_. ]?DL)?\b)(?!.*\b((2160|4320)[pi]|3840x21\d\d)\b)</t>
  </si>
  <si>
    <t>2160p H.265 WEB-DL
1080p H.264 WEB-DL
1080p H.265 WEBRip</t>
  </si>
  <si>
    <t>Release Revision</t>
  </si>
  <si>
    <t>APTV WEB
ATVP WEB</t>
  </si>
  <si>
    <t>HIDI WEB
HIDIVE WEB</t>
  </si>
  <si>
    <t>ITV WEB
ITVX WEB</t>
  </si>
  <si>
    <t>KCW WEB
Kocowa WEB</t>
  </si>
  <si>
    <t>(?&lt;!\bDTS[-_. ]?(HD[-_. ]?)?)\bMA\b(?=.*\bWEB[-_. ]?(DL|Rip|mux|hd)?\b)|(?&lt;=\bWEB[-_. ]?(DL|Rip|mux|hd)?\b.*)(?&lt;!\bDTS[-_. ]?(HD[-_. ]?)?)\bMA\b</t>
  </si>
  <si>
    <t>MA WEB-DL
WEBRip MA
MA WEB DTS-HD MA
DTS-HD MA MA WEB</t>
  </si>
  <si>
    <t>DTS-HD MA WEB
DTS MA WEB-DL
WEB DTS-HD MA
WEBRip DTS MA</t>
  </si>
  <si>
    <t>MyTVS WEB-DL
mytvsuper WEBRip</t>
  </si>
  <si>
    <t>VDO WEB-DL
Vidio WebRip</t>
  </si>
  <si>
    <t>Version Originale Sous-Titrée en Français</t>
  </si>
  <si>
    <t>"Version Originale Sous-Titrée en Français"
Version Original Subtitled in French
Original language audio track with French subtitles</t>
  </si>
  <si>
    <t>2160p H.265
1080p H.264</t>
  </si>
  <si>
    <t>Websites</t>
  </si>
  <si>
    <t>Imprint Films</t>
  </si>
  <si>
    <t>Imprint</t>
  </si>
  <si>
    <t>https://viavision.com.au/shop/category/imprint-films/</t>
  </si>
  <si>
    <r>
      <t xml:space="preserve">In 2020, Via Vision launched the world-renowned boutique label, </t>
    </r>
    <r>
      <rPr>
        <b/>
        <sz val="11"/>
        <color theme="1"/>
        <rFont val="Calibri"/>
        <family val="2"/>
        <scheme val="minor"/>
      </rPr>
      <t>Imprint Films</t>
    </r>
    <r>
      <rPr>
        <sz val="11"/>
        <color theme="1"/>
        <rFont val="Calibri"/>
        <family val="2"/>
        <scheme val="minor"/>
      </rPr>
      <t>. Specialising in long requested and previously unreleased classic cinema, the label has since branched out into Imprint Television and Imprint Asia, and is now home to a growing library of highly collectable premium releases.</t>
    </r>
  </si>
  <si>
    <t>CRZN</t>
  </si>
  <si>
    <t>Curzon</t>
  </si>
  <si>
    <t>NBLA</t>
  </si>
  <si>
    <t>Nebula</t>
  </si>
  <si>
    <t>VET Tv</t>
  </si>
  <si>
    <t>https://en.wikipedia.org/wiki/DR_TV</t>
  </si>
  <si>
    <t>DRTV</t>
  </si>
  <si>
    <t>https://en.wikipedia.org/wiki/VH1</t>
  </si>
  <si>
    <t>DAZN</t>
  </si>
  <si>
    <t>https://en.wikipedia.org/wiki/DAZN</t>
  </si>
  <si>
    <t>VL</t>
  </si>
  <si>
    <t>PMTP
PMNP</t>
  </si>
  <si>
    <t>https://en.wikipedia.org/wiki/Paramount_Network</t>
  </si>
  <si>
    <t>PMNP</t>
  </si>
  <si>
    <t>Name
(default is Pretty Name)</t>
  </si>
  <si>
    <t>Keywords
(used if many entries in a category use the same regex schema but the dynamic part of the regex isn't the Name)</t>
  </si>
  <si>
    <t>AnimeBytes Banned Release Groups</t>
  </si>
  <si>
    <t>AnimeBytes Internal</t>
  </si>
  <si>
    <t>Beyond-HD Banned Release Groups</t>
  </si>
  <si>
    <t>Beyond-HD Internal</t>
  </si>
  <si>
    <t>Blutopia Banned Encode Release Groups</t>
  </si>
  <si>
    <t>BHD Banned Encode RlsGrps</t>
  </si>
  <si>
    <t>BLU Banned Encode RlsGrps</t>
  </si>
  <si>
    <t>PHD Banned Encode RlsGrps</t>
  </si>
  <si>
    <t>Beyond-HD Banned Encode Release Groups</t>
  </si>
  <si>
    <t>Blutopia Banned Release Groups</t>
  </si>
  <si>
    <t>Blutopia Internal</t>
  </si>
  <si>
    <t>BroadcasTheNet Internal</t>
  </si>
  <si>
    <t>FileList Internal</t>
  </si>
  <si>
    <t>HDB Internal</t>
  </si>
  <si>
    <t>PrivateHD Banned Encode Release Groups</t>
  </si>
  <si>
    <t>PrivateHD Banned Release Groups</t>
  </si>
  <si>
    <t>PrivateHD Internal</t>
  </si>
  <si>
    <t>PassThePopcorn Internal</t>
  </si>
  <si>
    <t>PMTP WEB
PMNP WEBRip</t>
  </si>
  <si>
    <t>Subs separate from video, are optional</t>
  </si>
  <si>
    <t>Custom Format
(Settings -&gt; Custom Formats -&gt; "+" -&gt; Import)</t>
  </si>
  <si>
    <t>Release Profile Restriction
(Settings -&gt; Profiles -&gt; Release Profiles -&gt; "+" -&gt; Must (Not) Contain)</t>
  </si>
  <si>
    <t>https://en.wikipedia.org/wiki/The_Criterion_Collection#Streaming_as_The_Criterion_Channel</t>
  </si>
  <si>
    <t>Criterion Channel</t>
  </si>
  <si>
    <t>Cineform</t>
  </si>
  <si>
    <t>https://en.wikipedia.org/wiki/CineForm</t>
  </si>
  <si>
    <t>ProRes</t>
  </si>
  <si>
    <t>Apple ProRes</t>
  </si>
  <si>
    <t>https://en.wikipedia.org/wiki/Apple_ProRes</t>
  </si>
  <si>
    <t>4:2:2</t>
  </si>
  <si>
    <t>4:4:4</t>
  </si>
  <si>
    <t>\b4[-_.: ]2[-_.: ]2\b</t>
  </si>
  <si>
    <t>\b4[-_.: ]4[-_.: ]4\b</t>
  </si>
  <si>
    <t>10-bit</t>
  </si>
  <si>
    <t>12-bit</t>
  </si>
  <si>
    <t>\b(10[-_. ]?bit|hi(gh[-_. ]?)?10p?)\b</t>
  </si>
  <si>
    <t>\b12[-_. ]?bit\b</t>
  </si>
  <si>
    <t>SAINA
SP</t>
  </si>
  <si>
    <t>https://en.wikipedia.org/wiki/Saina_Play</t>
  </si>
  <si>
    <t>Sling TV</t>
  </si>
  <si>
    <t>https://en.wikipedia.org/wiki/Sling_TV</t>
  </si>
  <si>
    <t>SLNG</t>
  </si>
  <si>
    <t>Hungama Play</t>
  </si>
  <si>
    <t>HPLAY</t>
  </si>
  <si>
    <t>https://en.wikipedia.org/wiki/Hungama_Digital_Media_Entertainment</t>
  </si>
  <si>
    <t>GPLAY</t>
  </si>
  <si>
    <t>GPLAY
PLAY</t>
  </si>
  <si>
    <t>https://en.wikipedia.org/wiki/Google_Play</t>
  </si>
  <si>
    <t>https://en.wikipedia.org/wiki/VET_Tv</t>
  </si>
  <si>
    <t>VTRN</t>
  </si>
  <si>
    <t>Veteran Entertainment Television</t>
  </si>
  <si>
    <t>Microsoft Store</t>
  </si>
  <si>
    <t>MS</t>
  </si>
  <si>
    <t>https://en.wikipedia.org/wiki/Microsoft_Store#Movies_and_TV_shows</t>
  </si>
  <si>
    <t>DR TV</t>
  </si>
  <si>
    <t>Channel 5</t>
  </si>
  <si>
    <t>MY5</t>
  </si>
  <si>
    <t>https://en.wikipedia.org/wiki/Channel_5_(British_TV_channel)</t>
  </si>
  <si>
    <t>HTSR
HS</t>
  </si>
  <si>
    <t>Sun NXT</t>
  </si>
  <si>
    <t>SNXT</t>
  </si>
  <si>
    <t>https://en.wikipedia.org/wiki/Sun_NXT</t>
  </si>
  <si>
    <t>American Broadcasting Company</t>
  </si>
  <si>
    <t>Kaleidescape</t>
  </si>
  <si>
    <t>https://en.wikipedia.org/wiki/Kaleidescape</t>
  </si>
  <si>
    <t>HMAX
MAX</t>
  </si>
  <si>
    <t>Watcha</t>
  </si>
  <si>
    <t>WTCH</t>
  </si>
  <si>
    <t>https://ko.wikipedia.org/wiki/%EC%99%93%EC%B1%A0</t>
  </si>
  <si>
    <t>BS TV Tokyo</t>
  </si>
  <si>
    <t>BS7</t>
  </si>
  <si>
    <t>BS7
BSJ
BS-TX</t>
  </si>
  <si>
    <t>https://en.wikipedia.org/wiki/TV_Tokyo</t>
  </si>
  <si>
    <t>https://en.wikipedia.org/wiki/Nippon_BS_Broadcasting</t>
  </si>
  <si>
    <t>BS Nippon TV</t>
  </si>
  <si>
    <t>BS4</t>
  </si>
  <si>
    <t>https://ja.wikipedia.org/wiki/BS%E6%97%A5%E6%9C%AC</t>
  </si>
  <si>
    <t>TV Asahi Channel 1</t>
  </si>
  <si>
    <t>CS3
EX-CS1C
S-EX1
CSA</t>
  </si>
  <si>
    <t>CS3</t>
  </si>
  <si>
    <t>https://en.wikipedia.org/wiki/TV_Asahi</t>
  </si>
  <si>
    <t>NHK Educational TV</t>
  </si>
  <si>
    <t>NHKE</t>
  </si>
  <si>
    <t>https://en.wikipedia.org/wiki/NHK_Educational_TV</t>
  </si>
  <si>
    <t>B-Global
Bstation</t>
  </si>
  <si>
    <t>Bstation</t>
  </si>
  <si>
    <t>EX-CS1C
S-EX1
CSA</t>
  </si>
  <si>
    <t>BSJ
BS-TX</t>
  </si>
  <si>
    <t>BS12</t>
  </si>
  <si>
    <t>https://ja.wikipedia.org/wiki/%E3%83%AF%E3%83%BC%E3%83%AB%E3%83%89%E3%83%BB%E3%83%8F%E3%82%A4%E3%83%93%E3%82%B8%E3%83%A7%E3%83%B3%E3%83%BB%E3%83%81%E3%83%A3%E3%83%B3%E3%83%8D%E3%83%AB#BS12_%E3%83%88%E3%82%A5%E3%82%A8%E3%83%AB%E3%83%93</t>
  </si>
  <si>
    <t>EX</t>
  </si>
  <si>
    <t>TV Asahi</t>
  </si>
  <si>
    <t>UNXT</t>
  </si>
  <si>
    <t>UNXT
U-NEXT</t>
  </si>
  <si>
    <t>MUSIC ON! TV</t>
  </si>
  <si>
    <t>https://en.wikipedia.org/wiki/Music_On!_TV</t>
  </si>
  <si>
    <t>M-ON!</t>
  </si>
  <si>
    <t>ABMA</t>
  </si>
  <si>
    <t>Abema</t>
  </si>
  <si>
    <t>https://en.wikipedia.org/wiki/Abema</t>
  </si>
  <si>
    <t>BS Fuji</t>
  </si>
  <si>
    <t>BS8
BS-Fuji</t>
  </si>
  <si>
    <t>BS8</t>
  </si>
  <si>
    <t>https://en.wikipedia.org/wiki/BS_Fuji</t>
  </si>
  <si>
    <t>BS-TBS</t>
  </si>
  <si>
    <t>https://en.wikipedia.org/wiki/BS-TBS</t>
  </si>
  <si>
    <t>BS6</t>
  </si>
  <si>
    <t>https://en.wikipedia.org/wiki/DMM.com</t>
  </si>
  <si>
    <t>DMM</t>
  </si>
  <si>
    <t>https://en.wikipedia.org/wiki/NHK</t>
  </si>
  <si>
    <t>NHK BS Premium</t>
  </si>
  <si>
    <t>BSP
NHK-BSP</t>
  </si>
  <si>
    <t>https://en.wikipedia.org/wiki/Kyushu_Asahi_Broadcasting</t>
  </si>
  <si>
    <t>Kyushu Asahi Broadcasting</t>
  </si>
  <si>
    <t>KBC</t>
  </si>
  <si>
    <t>https://en.wikipedia.org/wiki/Fuji_Television</t>
  </si>
  <si>
    <t>Fuji TV One</t>
  </si>
  <si>
    <t>CS-Fuji ONE</t>
  </si>
  <si>
    <t>BS TV Asahi</t>
  </si>
  <si>
    <t>BS5
EX-BS
BS-EX</t>
  </si>
  <si>
    <t>BS5</t>
  </si>
  <si>
    <t>NHK-BSP</t>
  </si>
  <si>
    <t>BSP</t>
  </si>
  <si>
    <t>EX-BS
BS-EX</t>
  </si>
  <si>
    <t>ABC</t>
  </si>
  <si>
    <t>Ambiguous, either American Broadcasting Company or Asahi Broadcasting Corporation</t>
  </si>
  <si>
    <t>https://en.wikipedia.org/wiki/American_Broadcasting_Company
https://en.wikipedia.org/wiki/Asahi_Broadcasting_Corporation</t>
  </si>
  <si>
    <t>https://en.wikipedia.org/wiki/YouTube#YouTube_Movies_&amp;_TV</t>
  </si>
  <si>
    <t>yes</t>
  </si>
  <si>
    <t>Search Keywords
(always includes Pretty Name and Name)</t>
  </si>
  <si>
    <t>Sync
(Do you want this term to be synced? Empty cell means no, any other value means yes)</t>
  </si>
  <si>
    <t>Aither Banned WEB-DL/WEBRip Release Groups</t>
  </si>
  <si>
    <t>ATH Banned Encode RlsGrps</t>
  </si>
  <si>
    <t>ATH Banned Release Groups</t>
  </si>
  <si>
    <t>ATH Banned REMUX Release Groups</t>
  </si>
  <si>
    <t>ATH Internal</t>
  </si>
  <si>
    <t>ATH Banned WEB(-DL/Rip) RlsGrps</t>
  </si>
  <si>
    <t>Aither Banned REMUX Release Groups</t>
  </si>
  <si>
    <t>Aither Banned Release Groups</t>
  </si>
  <si>
    <t>Arts &amp; Entertainment Network</t>
  </si>
  <si>
    <t>https://en.wikipedia.org/wiki/A%26E_(TV_network)</t>
  </si>
  <si>
    <t>Must Match
(Regex must match these test cases)</t>
  </si>
  <si>
    <t>Must Not Match
(Regex must not match these test cases)</t>
  </si>
  <si>
    <t>https://en.wikipedia.org/wiki/Chroma_subsampling#4:4:4</t>
  </si>
  <si>
    <t>https://en.wikipedia.org/wiki/Chroma_subsampling#4:2:2</t>
  </si>
  <si>
    <t>Chroma subsampling</t>
  </si>
  <si>
    <t>[JA+EN]
[EN+JA]
[ZH+EN]
[EN+ZH]
[KO+EN]
[EN+KO]</t>
  </si>
  <si>
    <t>[JA+DE]
[FR+EN]
[JA+FR+NL]</t>
  </si>
  <si>
    <t>Dual Audio
[EN+JA]
[ZH+EN]
[JA+FR+EN]
[SP+KO+FR+EN+DE]</t>
  </si>
  <si>
    <t>Edition
Fan Restoration</t>
  </si>
  <si>
    <t>Fan Restoration
Release Revision</t>
  </si>
  <si>
    <t>Frame Rate
Video Coding Format
Video Resolution</t>
  </si>
  <si>
    <t>Frame Rate
Video Resolution</t>
  </si>
  <si>
    <t>Release Standard
Video Coding Format
Video Resolution</t>
  </si>
  <si>
    <t>Video Aspect Ratio
Edition</t>
  </si>
  <si>
    <t>Video Coding Format
Video Resolution</t>
  </si>
  <si>
    <t>Video Dynamic Range
Video Resolution</t>
  </si>
  <si>
    <t>Website</t>
  </si>
  <si>
    <t>https://en.wikipedia.org/wiki/Chroma_subsampling</t>
  </si>
  <si>
    <t>Lower Than 2160p &amp; HDR</t>
  </si>
  <si>
    <t>Audio Channels
Audio Coding Format</t>
  </si>
  <si>
    <t>Url</t>
  </si>
  <si>
    <t>[\[({][a-f0-9]{8}[])}]</t>
  </si>
  <si>
    <t>//Java gets tripped up by this test case: S01 - S02
Season 1 - 5
S01E01
Season 1 Episode 1</t>
  </si>
  <si>
    <t>https://en.wikipedia.org/wiki/Aspect_ratio_(image)#Current_video_standards</t>
  </si>
  <si>
    <t>Ratio between width and height of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</si>
</sst>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style="thin">
        <color theme="0"/>
      </right>
      <top style="thin">
        <color theme="0"/>
      </top>
      <bottom style="thin">
        <color theme="0"/>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0" fillId="0" borderId="0" xfId="0" applyFill="1" applyBorder="1" applyAlignment="1">
      <alignment wrapText="1"/>
    </xf>
    <xf numFmtId="0" fontId="0" fillId="0" borderId="0" xfId="0" applyFill="1" applyBorder="1"/>
    <xf numFmtId="0" fontId="0" fillId="0" borderId="1" xfId="0" applyBorder="1"/>
    <xf numFmtId="49" fontId="0" fillId="0" borderId="0" xfId="0" applyNumberFormat="1"/>
    <xf numFmtId="49" fontId="1" fillId="0" borderId="0" xfId="0" applyNumberFormat="1" applyFont="1" applyAlignment="1">
      <alignment horizontal="left" vertical="top" wrapText="1"/>
    </xf>
    <xf numFmtId="49" fontId="0" fillId="0" borderId="0" xfId="0" applyNumberFormat="1" applyAlignment="1">
      <alignment horizontal="left" vertical="top" wrapText="1"/>
    </xf>
    <xf numFmtId="49" fontId="0" fillId="0" borderId="0" xfId="0" applyNumberFormat="1" applyFill="1" applyBorder="1" applyAlignment="1">
      <alignment horizontal="left" vertical="top" wrapText="1"/>
    </xf>
    <xf numFmtId="49" fontId="0" fillId="0" borderId="0" xfId="0" applyNumberFormat="1" applyAlignment="1">
      <alignment horizontal="left" vertical="top"/>
    </xf>
    <xf numFmtId="49" fontId="0" fillId="0" borderId="0" xfId="0" applyNumberFormat="1" applyFill="1" applyBorder="1" applyAlignment="1">
      <alignment horizontal="left" vertical="top"/>
    </xf>
    <xf numFmtId="49" fontId="0" fillId="0" borderId="0" xfId="0" applyNumberFormat="1" applyFont="1" applyFill="1" applyAlignment="1">
      <alignment horizontal="left" vertical="top" wrapText="1"/>
    </xf>
    <xf numFmtId="49" fontId="0" fillId="0" borderId="0" xfId="0" applyNumberFormat="1" applyFont="1" applyFill="1" applyAlignment="1">
      <alignment horizontal="left" vertical="top"/>
    </xf>
    <xf numFmtId="0" fontId="0" fillId="0" borderId="0" xfId="0" applyAlignment="1">
      <alignment horizontal="left" vertical="top"/>
    </xf>
    <xf numFmtId="0" fontId="0" fillId="0" borderId="0" xfId="0" applyFill="1"/>
    <xf numFmtId="49" fontId="0" fillId="0" borderId="0" xfId="0" applyNumberFormat="1" applyFont="1" applyFill="1" applyBorder="1" applyAlignment="1">
      <alignment horizontal="left" vertical="top"/>
    </xf>
    <xf numFmtId="49" fontId="1" fillId="0" borderId="0" xfId="0" applyNumberFormat="1" applyFont="1" applyFill="1" applyBorder="1" applyAlignment="1">
      <alignment horizontal="left" vertical="top" wrapText="1"/>
    </xf>
    <xf numFmtId="49" fontId="0" fillId="0" borderId="0" xfId="0" applyNumberFormat="1" applyFont="1" applyFill="1" applyBorder="1" applyAlignment="1">
      <alignment horizontal="left" vertical="top" wrapText="1"/>
    </xf>
    <xf numFmtId="49" fontId="0" fillId="0" borderId="0" xfId="1" applyNumberFormat="1" applyFont="1" applyFill="1" applyAlignment="1">
      <alignment horizontal="left" vertical="top"/>
    </xf>
    <xf numFmtId="49" fontId="1" fillId="0" borderId="0" xfId="0" applyNumberFormat="1" applyFont="1" applyFill="1" applyAlignment="1">
      <alignment horizontal="left" vertical="top" wrapText="1"/>
    </xf>
    <xf numFmtId="0" fontId="0" fillId="0" borderId="0" xfId="0" applyBorder="1"/>
    <xf numFmtId="0" fontId="1" fillId="0" borderId="0" xfId="0" applyNumberFormat="1" applyFont="1" applyFill="1" applyAlignment="1">
      <alignment horizontal="left" vertical="top" wrapText="1"/>
    </xf>
    <xf numFmtId="0" fontId="0" fillId="0" borderId="0" xfId="0" applyNumberFormat="1" applyFont="1" applyFill="1" applyAlignment="1">
      <alignment horizontal="left" vertical="top"/>
    </xf>
    <xf numFmtId="0" fontId="0" fillId="0" borderId="0" xfId="0" applyNumberFormat="1" applyFill="1" applyBorder="1" applyAlignment="1">
      <alignment horizontal="left" vertical="top"/>
    </xf>
  </cellXfs>
  <cellStyles count="2">
    <cellStyle name="Link" xfId="1" builtinId="8"/>
    <cellStyle name="Standard" xfId="0" builtinId="0"/>
  </cellStyles>
  <dxfs count="17">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0" indent="0" justifyLastLine="0" shrinkToFit="0" readingOrder="0"/>
    </dxf>
    <dxf>
      <border outline="0">
        <bottom style="thin">
          <color theme="0"/>
        </bottom>
      </border>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0" indent="0" justifyLastLine="0" shrinkToFit="0" readingOrder="0"/>
    </dxf>
    <dxf>
      <font>
        <b/>
        <i val="0"/>
        <strike val="0"/>
        <condense val="0"/>
        <extend val="0"/>
        <outline val="0"/>
        <shadow val="0"/>
        <u val="none"/>
        <vertAlign val="baseline"/>
        <sz val="11"/>
        <color theme="0"/>
        <name val="Calibri"/>
        <family val="2"/>
        <scheme val="minor"/>
      </font>
      <numFmt numFmtId="30" formatCode="@"/>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A43590-930F-48EE-845B-B5FCD362EDBA}" name="Term" displayName="Term" ref="A1:N895" totalsRowShown="0" headerRowDxfId="16" dataDxfId="15" tableBorderDxfId="14">
  <autoFilter ref="A1:N895" xr:uid="{CAA43590-930F-48EE-845B-B5FCD362EDBA}"/>
  <sortState xmlns:xlrd2="http://schemas.microsoft.com/office/spreadsheetml/2017/richdata2" ref="A2:N895">
    <sortCondition ref="D2:D895"/>
    <sortCondition ref="F2:F895"/>
    <sortCondition ref="G2:G895"/>
  </sortState>
  <tableColumns count="14">
    <tableColumn id="14" xr3:uid="{E489827E-69CB-4809-894D-216214BECB80}" name="Sync_x000a_(Do you want this term to be synced? Empty cell means no, any other value means yes)" dataDxfId="13"/>
    <tableColumn id="10" xr3:uid="{81EA60A7-18F9-4728-9FD2-494C0A405E27}" name="Custom Format_x000a_(Settings -&gt; Custom Formats -&gt; &quot;+&quot; -&gt; Import)" dataDxfId="12">
      <calculatedColumnFormula>SUBSTITUTE( "{   'name': '"&amp;IF(G2="",F2,G2)&amp;"',   'includeCustomFormatWhenRenaming': false,   'specifications': [     {       'name': '"&amp;IF(G2="","*",F2)&amp;"',       'implementation': 'ReleaseTitleSpecification',       'negate': false,       'required': false,       'fields': {         'value': '"&amp;SUBSTITUTE(K2,"\","\\")&amp;"'       }     }   ] }","'","""")</calculatedColumnFormula>
    </tableColumn>
    <tableColumn id="11" xr3:uid="{FD68AF42-3078-405A-ADF6-56E7EAE8DC67}" name="Release Profile Restriction_x000a_(Settings -&gt; Profiles -&gt; Release Profiles -&gt; &quot;+&quot; -&gt; Must (Not) Contain)" dataDxfId="11">
      <calculatedColumnFormula>"/"&amp;F2&amp;" ^|"&amp;K2&amp;"/i"</calculatedColumnFormula>
    </tableColumn>
    <tableColumn id="1" xr3:uid="{AAA52442-9713-43F3-85AE-FB1AD3759779}" name="Category Name" dataDxfId="10"/>
    <tableColumn id="8" xr3:uid="{D6BEC535-CB50-4FA3-90D2-AFF37F7A2D63}" name="Description" dataDxfId="9"/>
    <tableColumn id="2" xr3:uid="{22056AB5-8E3F-46A0-AC31-96AA4A5FF9FE}" name="Pretty Name" dataDxfId="8"/>
    <tableColumn id="3" xr3:uid="{2B62870B-03C1-4891-886A-2C4387EE3E1B}" name="Name_x000a_(default is Pretty Name)" dataDxfId="7"/>
    <tableColumn id="4" xr3:uid="{A3197012-E528-4E19-A4BF-B0B5648AA53D}" name="Search Keywords_x000a_(always includes Pretty Name and Name)" dataDxfId="6"/>
    <tableColumn id="5" xr3:uid="{445EA4C1-C43C-4873-8ACA-4470CB26F8D9}" name="Keywords_x000a_(used if many entries in a category use the same regex schema but the dynamic part of the regex isn't the Name)" dataDxfId="5"/>
    <tableColumn id="6" xr3:uid="{A1814CBD-2E69-4494-BFF5-6267E565A517}" name="Sanitized Keywords" dataDxfId="4">
      <calculatedColumnFormula>SUBSTITUTE(SUBSTITUTE(SUBSTITUTE(SUBSTITUTE(SUBSTITUTE(SUBSTITUTE(SUBSTITUTE(SUBSTITUTE(SUBSTITUTE(SUBSTITUTE(SUBSTITUTE(SUBSTITUTE(SUBSTITUTE(SUBSTITUTE(SUBSTITUTE(SUBSTITUTE(SUBSTITUTE(SUBSTITUTE(SUBSTITUTE(I2,"\","\\"),"^","\^"),"$","\$"),"|","\|"),"?","\?"),"*","\*"),"+","\+"),"(","\("),")","\)"),"[","\["),"]","\]"),"{","\{"),"}","\}"),".","$Placeholder^"),"-","$Placeholder^"),"_","$Placeholder^")," ","$Placeholder^"),"$Placeholder^","[-_. ]?"),CHAR(10),"|")</calculatedColumnFormula>
    </tableColumn>
    <tableColumn id="7" xr3:uid="{729DC323-B815-4D31-BDBD-3E3A3CC671E7}" name="Regex" dataDxfId="3"/>
    <tableColumn id="9" xr3:uid="{7B5DC3B0-00BC-40A3-922D-89E06CF7B9A4}" name="Must Match_x000a_(Regex must match these test cases)" dataDxfId="2"/>
    <tableColumn id="12" xr3:uid="{15788632-5F5F-451E-A27A-EA7A557124E2}" name="Must Not Match_x000a_(Regex must not match these test cases)" dataDxfId="1"/>
    <tableColumn id="13" xr3:uid="{8D112026-278F-4C83-A48B-78397EEE6023}" name="Websites"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en.wikipedia.org/wiki/Youk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95"/>
  <sheetViews>
    <sheetView topLeftCell="D1" zoomScaleNormal="100" workbookViewId="0">
      <pane ySplit="1" topLeftCell="A559" activePane="bottomLeft" state="frozen"/>
      <selection pane="bottomLeft" activeCell="D574" sqref="D574"/>
    </sheetView>
  </sheetViews>
  <sheetFormatPr baseColWidth="10" defaultColWidth="25.77734375" defaultRowHeight="14.4" x14ac:dyDescent="0.3"/>
  <cols>
    <col min="1" max="1" width="35.77734375" style="2" customWidth="1"/>
    <col min="2" max="3" width="35.77734375" style="9" customWidth="1"/>
    <col min="4" max="4" width="35.77734375" style="7" customWidth="1"/>
    <col min="5" max="5" width="35.77734375" style="9" customWidth="1"/>
    <col min="6" max="6" width="35.77734375" customWidth="1"/>
    <col min="7" max="8" width="35.77734375" style="7" customWidth="1"/>
    <col min="9" max="10" width="35.77734375" style="9" customWidth="1"/>
    <col min="11" max="11" width="35.77734375" style="22" customWidth="1"/>
    <col min="12" max="14" width="35.77734375" style="7" customWidth="1"/>
    <col min="16" max="16" width="24.77734375" style="9" customWidth="1"/>
    <col min="19" max="16384" width="25.77734375" style="2"/>
  </cols>
  <sheetData>
    <row r="1" spans="1:18" s="1" customFormat="1" ht="57.6" x14ac:dyDescent="0.3">
      <c r="A1" s="15" t="s">
        <v>2278</v>
      </c>
      <c r="B1" s="5" t="s">
        <v>2168</v>
      </c>
      <c r="C1" s="5" t="s">
        <v>2169</v>
      </c>
      <c r="D1" s="5" t="s">
        <v>1000</v>
      </c>
      <c r="E1" s="5" t="s">
        <v>1</v>
      </c>
      <c r="F1" s="5" t="s">
        <v>2021</v>
      </c>
      <c r="G1" s="5" t="s">
        <v>2146</v>
      </c>
      <c r="H1" s="5" t="s">
        <v>2277</v>
      </c>
      <c r="I1" s="15" t="s">
        <v>2147</v>
      </c>
      <c r="J1" s="18" t="s">
        <v>2012</v>
      </c>
      <c r="K1" s="20" t="s">
        <v>0</v>
      </c>
      <c r="L1" s="18" t="s">
        <v>2289</v>
      </c>
      <c r="M1" s="18" t="s">
        <v>2290</v>
      </c>
      <c r="N1" s="5" t="s">
        <v>2127</v>
      </c>
    </row>
    <row r="2" spans="1:18" x14ac:dyDescent="0.3">
      <c r="A2" s="14" t="s">
        <v>2276</v>
      </c>
      <c r="B2" s="8" t="str">
        <f t="shared" ref="B2:B65" si="0">SUBSTITUTE( "{   'name': '"&amp;IF(G2="",F2,G2)&amp;"',   'includeCustomFormatWhenRenaming': false,   'specifications': [     {       'name': '"&amp;IF(G2="","*",F2)&amp;"',       'implementation': 'ReleaseTitleSpecification',       'negate': false,       'required': false,       'fields': {         'value': '"&amp;SUBSTITUTE(K2,"\","\\")&amp;"'       }     }   ] }","'","""")</f>
        <v>{   "name": "1.0",   "includeCustomFormatWhenRenaming": false,   "specifications": [     {       "name": "*",       "implementation": "ReleaseTitleSpecification",       "negate": false,       "required": false,       "fields": {         "value": "(?&lt;!\\d)1[-_. ]0\\b|\\bMono\\b"       }     }   ] }</v>
      </c>
      <c r="C2" s="8" t="str">
        <f t="shared" ref="C2:C65" si="1">"/"&amp;F2&amp;" ^|"&amp;K2&amp;"/i"</f>
        <v>/1.0 ^|(?&lt;!\d)1[-_. ]0\b|\bMono\b/i</v>
      </c>
      <c r="D2" s="6" t="s">
        <v>1009</v>
      </c>
      <c r="E2" s="8" t="s">
        <v>22</v>
      </c>
      <c r="F2" s="6" t="s">
        <v>1010</v>
      </c>
      <c r="G2" s="6"/>
      <c r="H2" s="11" t="s">
        <v>20</v>
      </c>
      <c r="I2" s="14"/>
      <c r="J2" s="11" t="str">
        <f t="shared" ref="J2:J65" si="2">SUBSTITUTE(SUBSTITUTE(SUBSTITUTE(SUBSTITUTE(SUBSTITUTE(SUBSTITUTE(SUBSTITUTE(SUBSTITUTE(SUBSTITUTE(SUBSTITUTE(SUBSTITUTE(SUBSTITUTE(SUBSTITUTE(SUBSTITUTE(SUBSTITUTE(SUBSTITUTE(SUBSTITUTE(SUBSTITUTE(SUBSTITUTE(I2,"\","\\"),"^","\^"),"$","\$"),"|","\|"),"?","\?"),"*","\*"),"+","\+"),"(","\("),")","\)"),"[","\["),"]","\]"),"{","\{"),"}","\}"),".","$Placeholder^"),"-","$Placeholder^"),"_","$Placeholder^")," ","$Placeholder^"),"$Placeholder^","[-_. ]?"),CHAR(10),"|")</f>
        <v/>
      </c>
      <c r="K2" s="21" t="s">
        <v>21</v>
      </c>
      <c r="L2" s="11" t="s">
        <v>1909</v>
      </c>
      <c r="M2" s="11" t="s">
        <v>2032</v>
      </c>
      <c r="N2" s="11" t="s">
        <v>23</v>
      </c>
      <c r="O2" s="2"/>
      <c r="P2" s="2"/>
      <c r="Q2" s="2"/>
      <c r="R2" s="2"/>
    </row>
    <row r="3" spans="1:18" ht="28.8" x14ac:dyDescent="0.3">
      <c r="A3" s="14" t="s">
        <v>2276</v>
      </c>
      <c r="B3" s="8" t="str">
        <f t="shared" si="0"/>
        <v>{   "name": "11.1",   "includeCustomFormatWhenRenaming": false,   "specifications": [     {       "name": "*",       "implementation": "ReleaseTitleSpecification",       "negate": false,       "required": false,       "fields": {         "value": "(?&lt;!\\d)11[-_. ]1\\b"       }     }   ] }</v>
      </c>
      <c r="C3" s="8" t="str">
        <f t="shared" si="1"/>
        <v>/11.1 ^|(?&lt;!\d)11[-_. ]1\b/i</v>
      </c>
      <c r="D3" s="6" t="s">
        <v>1009</v>
      </c>
      <c r="E3" s="6" t="s">
        <v>1996</v>
      </c>
      <c r="F3" s="6" t="s">
        <v>1011</v>
      </c>
      <c r="G3" s="6"/>
      <c r="H3" s="11" t="s">
        <v>6</v>
      </c>
      <c r="I3" s="14"/>
      <c r="J3" s="11" t="str">
        <f t="shared" si="2"/>
        <v/>
      </c>
      <c r="K3" s="21" t="str">
        <f>"(?&lt;!\d)"&amp;SUBSTITUTE(F3,".","[-_. ]")&amp;"\b"</f>
        <v>(?&lt;!\d)11[-_. ]1\b</v>
      </c>
      <c r="L3" s="11" t="s">
        <v>1907</v>
      </c>
      <c r="M3" s="11"/>
      <c r="N3" s="11" t="s">
        <v>24</v>
      </c>
      <c r="O3" s="2"/>
      <c r="P3" s="2"/>
      <c r="Q3" s="2"/>
      <c r="R3" s="2"/>
    </row>
    <row r="4" spans="1:18" x14ac:dyDescent="0.3">
      <c r="A4" s="14" t="s">
        <v>2276</v>
      </c>
      <c r="B4" s="8" t="str">
        <f t="shared" si="0"/>
        <v>{   "name": "2.0",   "includeCustomFormatWhenRenaming": false,   "specifications": [     {       "name": "*",       "implementation": "ReleaseTitleSpecification",       "negate": false,       "required": false,       "fields": {         "value": "(?&lt;!\\d)2[-_. ]0\\b|\\bStereo\\b"       }     }   ] }</v>
      </c>
      <c r="C4" s="8" t="str">
        <f t="shared" si="1"/>
        <v>/2.0 ^|(?&lt;!\d)2[-_. ]0\b|\bStereo\b/i</v>
      </c>
      <c r="D4" s="6" t="s">
        <v>1009</v>
      </c>
      <c r="E4" s="8" t="s">
        <v>22</v>
      </c>
      <c r="F4" s="6" t="s">
        <v>1012</v>
      </c>
      <c r="G4" s="6" t="s">
        <v>6</v>
      </c>
      <c r="H4" s="11" t="s">
        <v>25</v>
      </c>
      <c r="I4" s="14"/>
      <c r="J4" s="11" t="str">
        <f t="shared" si="2"/>
        <v/>
      </c>
      <c r="K4" s="21" t="s">
        <v>26</v>
      </c>
      <c r="L4" s="11" t="s">
        <v>1908</v>
      </c>
      <c r="M4" s="11"/>
      <c r="N4" s="11" t="s">
        <v>27</v>
      </c>
      <c r="O4" s="2"/>
      <c r="P4" s="2"/>
      <c r="Q4" s="2"/>
      <c r="R4" s="2"/>
    </row>
    <row r="5" spans="1:18" x14ac:dyDescent="0.3">
      <c r="A5" s="14" t="s">
        <v>2276</v>
      </c>
      <c r="B5" s="8" t="str">
        <f t="shared" si="0"/>
        <v>{   "name": "2.1",   "includeCustomFormatWhenRenaming": false,   "specifications": [     {       "name": "*",       "implementation": "ReleaseTitleSpecification",       "negate": false,       "required": false,       "fields": {         "value": "(?&lt;!\\d)2[-_. ]1\\b"       }     }   ] }</v>
      </c>
      <c r="C5" s="8" t="str">
        <f t="shared" si="1"/>
        <v>/2.1 ^|(?&lt;!\d)2[-_. ]1\b/i</v>
      </c>
      <c r="D5" s="6" t="s">
        <v>1009</v>
      </c>
      <c r="E5" s="8" t="s">
        <v>22</v>
      </c>
      <c r="F5" s="6" t="s">
        <v>1013</v>
      </c>
      <c r="G5" s="6" t="s">
        <v>6</v>
      </c>
      <c r="H5" s="11" t="s">
        <v>6</v>
      </c>
      <c r="I5" s="14"/>
      <c r="J5" s="11" t="str">
        <f t="shared" si="2"/>
        <v/>
      </c>
      <c r="K5" s="21" t="str">
        <f t="shared" ref="K5:K15" si="3">"(?&lt;!\d)"&amp;SUBSTITUTE(F5,".","[-_. ]")&amp;"\b"</f>
        <v>(?&lt;!\d)2[-_. ]1\b</v>
      </c>
      <c r="L5" s="11"/>
      <c r="M5" s="11"/>
      <c r="N5" s="11" t="s">
        <v>28</v>
      </c>
      <c r="O5" s="2"/>
      <c r="P5" s="2"/>
      <c r="Q5" s="2"/>
      <c r="R5" s="2"/>
    </row>
    <row r="6" spans="1:18" x14ac:dyDescent="0.3">
      <c r="A6" s="14" t="s">
        <v>2276</v>
      </c>
      <c r="B6" s="8" t="str">
        <f t="shared" si="0"/>
        <v>{   "name": "3.0",   "includeCustomFormatWhenRenaming": false,   "specifications": [     {       "name": "*",       "implementation": "ReleaseTitleSpecification",       "negate": false,       "required": false,       "fields": {         "value": "(?&lt;!\\d)3[-_. ]0\\b"       }     }   ] }</v>
      </c>
      <c r="C6" s="8" t="str">
        <f t="shared" si="1"/>
        <v>/3.0 ^|(?&lt;!\d)3[-_. ]0\b/i</v>
      </c>
      <c r="D6" s="6" t="s">
        <v>1009</v>
      </c>
      <c r="E6" s="8" t="s">
        <v>22</v>
      </c>
      <c r="F6" s="6" t="s">
        <v>1014</v>
      </c>
      <c r="G6" s="6" t="s">
        <v>6</v>
      </c>
      <c r="H6" s="11" t="s">
        <v>6</v>
      </c>
      <c r="I6" s="14"/>
      <c r="J6" s="11" t="str">
        <f t="shared" si="2"/>
        <v/>
      </c>
      <c r="K6" s="21" t="str">
        <f t="shared" si="3"/>
        <v>(?&lt;!\d)3[-_. ]0\b</v>
      </c>
      <c r="L6" s="11"/>
      <c r="M6" s="11"/>
      <c r="N6" s="11" t="s">
        <v>24</v>
      </c>
      <c r="O6" s="2"/>
      <c r="P6" s="2"/>
      <c r="Q6" s="2"/>
      <c r="R6" s="2"/>
    </row>
    <row r="7" spans="1:18" x14ac:dyDescent="0.3">
      <c r="A7" s="14" t="s">
        <v>2276</v>
      </c>
      <c r="B7" s="8" t="str">
        <f t="shared" si="0"/>
        <v>{   "name": "3.1",   "includeCustomFormatWhenRenaming": false,   "specifications": [     {       "name": "*",       "implementation": "ReleaseTitleSpecification",       "negate": false,       "required": false,       "fields": {         "value": "(?&lt;!\\d)3[-_. ]1\\b"       }     }   ] }</v>
      </c>
      <c r="C7" s="8" t="str">
        <f t="shared" si="1"/>
        <v>/3.1 ^|(?&lt;!\d)3[-_. ]1\b/i</v>
      </c>
      <c r="D7" s="6" t="s">
        <v>1009</v>
      </c>
      <c r="E7" s="8" t="s">
        <v>22</v>
      </c>
      <c r="F7" s="6" t="s">
        <v>1015</v>
      </c>
      <c r="G7" s="6" t="s">
        <v>6</v>
      </c>
      <c r="H7" s="11"/>
      <c r="I7" s="11"/>
      <c r="J7" s="11" t="str">
        <f t="shared" si="2"/>
        <v/>
      </c>
      <c r="K7" s="21" t="str">
        <f t="shared" si="3"/>
        <v>(?&lt;!\d)3[-_. ]1\b</v>
      </c>
      <c r="L7" s="11"/>
      <c r="M7" s="11"/>
      <c r="N7" s="11" t="s">
        <v>24</v>
      </c>
      <c r="O7" s="2"/>
      <c r="P7" s="2"/>
      <c r="Q7" s="2"/>
      <c r="R7" s="2"/>
    </row>
    <row r="8" spans="1:18" x14ac:dyDescent="0.3">
      <c r="A8" s="14" t="s">
        <v>2276</v>
      </c>
      <c r="B8" s="8" t="str">
        <f t="shared" si="0"/>
        <v>{   "name": "4.0",   "includeCustomFormatWhenRenaming": false,   "specifications": [     {       "name": "*",       "implementation": "ReleaseTitleSpecification",       "negate": false,       "required": false,       "fields": {         "value": "(?&lt;!\\d)4[-_. ]0\\b"       }     }   ] }</v>
      </c>
      <c r="C8" s="8" t="str">
        <f t="shared" si="1"/>
        <v>/4.0 ^|(?&lt;!\d)4[-_. ]0\b/i</v>
      </c>
      <c r="D8" s="6" t="s">
        <v>1009</v>
      </c>
      <c r="E8" s="8" t="s">
        <v>22</v>
      </c>
      <c r="F8" s="6" t="s">
        <v>1016</v>
      </c>
      <c r="G8" s="6" t="s">
        <v>6</v>
      </c>
      <c r="H8" s="11" t="s">
        <v>6</v>
      </c>
      <c r="I8" s="14"/>
      <c r="J8" s="11" t="str">
        <f t="shared" si="2"/>
        <v/>
      </c>
      <c r="K8" s="21" t="str">
        <f t="shared" si="3"/>
        <v>(?&lt;!\d)4[-_. ]0\b</v>
      </c>
      <c r="L8" s="11"/>
      <c r="M8" s="11"/>
      <c r="N8" s="11" t="s">
        <v>24</v>
      </c>
      <c r="O8" s="2"/>
      <c r="P8" s="2"/>
      <c r="Q8" s="2"/>
      <c r="R8" s="2"/>
    </row>
    <row r="9" spans="1:18" x14ac:dyDescent="0.3">
      <c r="A9" s="14" t="s">
        <v>2276</v>
      </c>
      <c r="B9" s="8" t="str">
        <f t="shared" si="0"/>
        <v>{   "name": "4.1",   "includeCustomFormatWhenRenaming": false,   "specifications": [     {       "name": "*",       "implementation": "ReleaseTitleSpecification",       "negate": false,       "required": false,       "fields": {         "value": "(?&lt;!\\d)4[-_. ]1\\b"       }     }   ] }</v>
      </c>
      <c r="C9" s="8" t="str">
        <f t="shared" si="1"/>
        <v>/4.1 ^|(?&lt;!\d)4[-_. ]1\b/i</v>
      </c>
      <c r="D9" s="6" t="s">
        <v>1009</v>
      </c>
      <c r="E9" s="8" t="s">
        <v>22</v>
      </c>
      <c r="F9" s="6" t="s">
        <v>1017</v>
      </c>
      <c r="G9" s="6" t="s">
        <v>6</v>
      </c>
      <c r="H9" s="11" t="s">
        <v>6</v>
      </c>
      <c r="I9" s="14"/>
      <c r="J9" s="11" t="str">
        <f t="shared" si="2"/>
        <v/>
      </c>
      <c r="K9" s="21" t="str">
        <f t="shared" si="3"/>
        <v>(?&lt;!\d)4[-_. ]1\b</v>
      </c>
      <c r="L9" s="11"/>
      <c r="M9" s="11"/>
      <c r="N9" s="11" t="s">
        <v>29</v>
      </c>
      <c r="O9" s="2"/>
      <c r="P9" s="2"/>
      <c r="Q9" s="2"/>
      <c r="R9" s="2"/>
    </row>
    <row r="10" spans="1:18" ht="28.8" x14ac:dyDescent="0.3">
      <c r="A10" s="14" t="s">
        <v>2276</v>
      </c>
      <c r="B10" s="8" t="str">
        <f t="shared" si="0"/>
        <v>{   "name": "5.0",   "includeCustomFormatWhenRenaming": false,   "specifications": [     {       "name": "*",       "implementation": "ReleaseTitleSpecification",       "negate": false,       "required": false,       "fields": {         "value": "(?&lt;!\\d)5[-_. ]0\\b"       }     }   ] }</v>
      </c>
      <c r="C10" s="8" t="str">
        <f t="shared" si="1"/>
        <v>/5.0 ^|(?&lt;!\d)5[-_. ]0\b/i</v>
      </c>
      <c r="D10" s="6" t="s">
        <v>1009</v>
      </c>
      <c r="E10" s="6" t="s">
        <v>1996</v>
      </c>
      <c r="F10" s="6" t="s">
        <v>1018</v>
      </c>
      <c r="G10" s="6" t="s">
        <v>6</v>
      </c>
      <c r="H10" s="11" t="s">
        <v>6</v>
      </c>
      <c r="I10" s="11"/>
      <c r="J10" s="11" t="str">
        <f t="shared" si="2"/>
        <v/>
      </c>
      <c r="K10" s="21" t="str">
        <f t="shared" si="3"/>
        <v>(?&lt;!\d)5[-_. ]0\b</v>
      </c>
      <c r="L10" s="11"/>
      <c r="M10" s="11"/>
      <c r="N10" s="11" t="s">
        <v>24</v>
      </c>
      <c r="O10" s="2"/>
      <c r="P10" s="2"/>
      <c r="Q10" s="2"/>
      <c r="R10" s="2"/>
    </row>
    <row r="11" spans="1:18" ht="28.8" x14ac:dyDescent="0.3">
      <c r="A11" s="14" t="s">
        <v>2276</v>
      </c>
      <c r="B11" s="8" t="str">
        <f t="shared" si="0"/>
        <v>{   "name": "5.1",   "includeCustomFormatWhenRenaming": false,   "specifications": [     {       "name": "*",       "implementation": "ReleaseTitleSpecification",       "negate": false,       "required": false,       "fields": {         "value": "(?&lt;!\\d)5[-_. ]1\\b"       }     }   ] }</v>
      </c>
      <c r="C11" s="8" t="str">
        <f t="shared" si="1"/>
        <v>/5.1 ^|(?&lt;!\d)5[-_. ]1\b/i</v>
      </c>
      <c r="D11" s="6" t="s">
        <v>1009</v>
      </c>
      <c r="E11" s="6" t="s">
        <v>1996</v>
      </c>
      <c r="F11" s="6" t="s">
        <v>1019</v>
      </c>
      <c r="G11" s="6" t="s">
        <v>6</v>
      </c>
      <c r="H11" s="11" t="s">
        <v>6</v>
      </c>
      <c r="I11" s="11"/>
      <c r="J11" s="11" t="str">
        <f t="shared" si="2"/>
        <v/>
      </c>
      <c r="K11" s="21" t="str">
        <f t="shared" si="3"/>
        <v>(?&lt;!\d)5[-_. ]1\b</v>
      </c>
      <c r="L11" s="11"/>
      <c r="M11" s="11"/>
      <c r="N11" s="11" t="s">
        <v>30</v>
      </c>
      <c r="O11" s="2"/>
      <c r="P11" s="2"/>
      <c r="Q11" s="2"/>
      <c r="R11" s="2"/>
    </row>
    <row r="12" spans="1:18" ht="28.8" x14ac:dyDescent="0.3">
      <c r="A12" s="14" t="s">
        <v>2276</v>
      </c>
      <c r="B12" s="8" t="str">
        <f t="shared" si="0"/>
        <v>{   "name": "6.0",   "includeCustomFormatWhenRenaming": false,   "specifications": [     {       "name": "*",       "implementation": "ReleaseTitleSpecification",       "negate": false,       "required": false,       "fields": {         "value": "(?&lt;!\\d)6[-_. ]0\\b"       }     }   ] }</v>
      </c>
      <c r="C12" s="8" t="str">
        <f t="shared" si="1"/>
        <v>/6.0 ^|(?&lt;!\d)6[-_. ]0\b/i</v>
      </c>
      <c r="D12" s="6" t="s">
        <v>1009</v>
      </c>
      <c r="E12" s="6" t="s">
        <v>1996</v>
      </c>
      <c r="F12" s="6" t="s">
        <v>1020</v>
      </c>
      <c r="G12" s="6" t="s">
        <v>6</v>
      </c>
      <c r="H12" s="11" t="s">
        <v>6</v>
      </c>
      <c r="I12" s="11"/>
      <c r="J12" s="11" t="str">
        <f t="shared" si="2"/>
        <v/>
      </c>
      <c r="K12" s="21" t="str">
        <f t="shared" si="3"/>
        <v>(?&lt;!\d)6[-_. ]0\b</v>
      </c>
      <c r="L12" s="11"/>
      <c r="M12" s="11"/>
      <c r="N12" s="11" t="s">
        <v>24</v>
      </c>
      <c r="O12" s="2"/>
      <c r="P12" s="2"/>
      <c r="Q12" s="2"/>
      <c r="R12" s="2"/>
    </row>
    <row r="13" spans="1:18" ht="28.8" x14ac:dyDescent="0.3">
      <c r="A13" s="14" t="s">
        <v>2276</v>
      </c>
      <c r="B13" s="8" t="str">
        <f t="shared" si="0"/>
        <v>{   "name": "6.1",   "includeCustomFormatWhenRenaming": false,   "specifications": [     {       "name": "*",       "implementation": "ReleaseTitleSpecification",       "negate": false,       "required": false,       "fields": {         "value": "(?&lt;!\\d)6[-_. ]1\\b"       }     }   ] }</v>
      </c>
      <c r="C13" s="8" t="str">
        <f t="shared" si="1"/>
        <v>/6.1 ^|(?&lt;!\d)6[-_. ]1\b/i</v>
      </c>
      <c r="D13" s="6" t="s">
        <v>1009</v>
      </c>
      <c r="E13" s="6" t="s">
        <v>1996</v>
      </c>
      <c r="F13" s="6" t="s">
        <v>1021</v>
      </c>
      <c r="G13" s="6" t="s">
        <v>6</v>
      </c>
      <c r="H13" s="11" t="s">
        <v>6</v>
      </c>
      <c r="I13" s="11"/>
      <c r="J13" s="11" t="str">
        <f t="shared" si="2"/>
        <v/>
      </c>
      <c r="K13" s="21" t="str">
        <f t="shared" si="3"/>
        <v>(?&lt;!\d)6[-_. ]1\b</v>
      </c>
      <c r="L13" s="11"/>
      <c r="M13" s="11"/>
      <c r="N13" s="11" t="s">
        <v>24</v>
      </c>
      <c r="O13" s="2"/>
      <c r="P13" s="2"/>
      <c r="Q13" s="2"/>
      <c r="R13" s="2"/>
    </row>
    <row r="14" spans="1:18" ht="28.8" x14ac:dyDescent="0.3">
      <c r="A14" s="14" t="s">
        <v>2276</v>
      </c>
      <c r="B14" s="8" t="str">
        <f t="shared" si="0"/>
        <v>{   "name": "7.1",   "includeCustomFormatWhenRenaming": false,   "specifications": [     {       "name": "*",       "implementation": "ReleaseTitleSpecification",       "negate": false,       "required": false,       "fields": {         "value": "(?&lt;!\\d)7[-_. ]1\\b"       }     }   ] }</v>
      </c>
      <c r="C14" s="8" t="str">
        <f t="shared" si="1"/>
        <v>/7.1 ^|(?&lt;!\d)7[-_. ]1\b/i</v>
      </c>
      <c r="D14" s="6" t="s">
        <v>1009</v>
      </c>
      <c r="E14" s="6" t="s">
        <v>1996</v>
      </c>
      <c r="F14" s="6" t="s">
        <v>1022</v>
      </c>
      <c r="G14" s="6" t="s">
        <v>6</v>
      </c>
      <c r="H14" s="11" t="s">
        <v>6</v>
      </c>
      <c r="I14" s="11"/>
      <c r="J14" s="11" t="str">
        <f t="shared" si="2"/>
        <v/>
      </c>
      <c r="K14" s="21" t="str">
        <f t="shared" si="3"/>
        <v>(?&lt;!\d)7[-_. ]1\b</v>
      </c>
      <c r="L14" s="11"/>
      <c r="M14" s="11"/>
      <c r="N14" s="11" t="s">
        <v>31</v>
      </c>
      <c r="O14" s="2"/>
      <c r="P14" s="2"/>
      <c r="Q14" s="2"/>
      <c r="R14" s="2"/>
    </row>
    <row r="15" spans="1:18" ht="28.8" x14ac:dyDescent="0.3">
      <c r="A15" s="14" t="s">
        <v>2276</v>
      </c>
      <c r="B15" s="8" t="str">
        <f t="shared" si="0"/>
        <v>{   "name": "9.1",   "includeCustomFormatWhenRenaming": false,   "specifications": [     {       "name": "*",       "implementation": "ReleaseTitleSpecification",       "negate": false,       "required": false,       "fields": {         "value": "(?&lt;!\\d)9[-_. ]1\\b"       }     }   ] }</v>
      </c>
      <c r="C15" s="8" t="str">
        <f t="shared" si="1"/>
        <v>/9.1 ^|(?&lt;!\d)9[-_. ]1\b/i</v>
      </c>
      <c r="D15" s="6" t="s">
        <v>1009</v>
      </c>
      <c r="E15" s="6" t="s">
        <v>1996</v>
      </c>
      <c r="F15" s="6" t="s">
        <v>1023</v>
      </c>
      <c r="G15" s="6" t="s">
        <v>6</v>
      </c>
      <c r="H15" s="11" t="s">
        <v>6</v>
      </c>
      <c r="I15" s="11"/>
      <c r="J15" s="11" t="str">
        <f t="shared" si="2"/>
        <v/>
      </c>
      <c r="K15" s="21" t="str">
        <f t="shared" si="3"/>
        <v>(?&lt;!\d)9[-_. ]1\b</v>
      </c>
      <c r="L15" s="11"/>
      <c r="M15" s="11"/>
      <c r="N15" s="11" t="s">
        <v>32</v>
      </c>
      <c r="O15" s="2"/>
      <c r="P15" s="2"/>
      <c r="Q15" s="2"/>
      <c r="R15" s="2"/>
    </row>
    <row r="16" spans="1:18" x14ac:dyDescent="0.3">
      <c r="A16" s="14" t="s">
        <v>2276</v>
      </c>
      <c r="B16" s="8" t="str">
        <f t="shared" si="0"/>
        <v>{   "name": "AAC",   "includeCustomFormatWhenRenaming": false,   "specifications": [     {       "name": "Advanced Audio Coding",       "implementation": "ReleaseTitleSpecification",       "negate": false,       "required": false,       "fields": {         "value": "\\bQ?AAC\\d?\\b"       }     }   ] }</v>
      </c>
      <c r="C16" s="8" t="str">
        <f t="shared" si="1"/>
        <v>/Advanced Audio Coding ^|\bQ?AAC\d?\b/i</v>
      </c>
      <c r="D16" s="6" t="s">
        <v>1024</v>
      </c>
      <c r="E16" s="8" t="s">
        <v>38</v>
      </c>
      <c r="F16" s="6" t="s">
        <v>1025</v>
      </c>
      <c r="G16" s="6" t="s">
        <v>35</v>
      </c>
      <c r="H16" s="11" t="s">
        <v>36</v>
      </c>
      <c r="I16" s="11"/>
      <c r="J16" s="11" t="str">
        <f t="shared" si="2"/>
        <v/>
      </c>
      <c r="K16" s="21" t="s">
        <v>37</v>
      </c>
      <c r="L16" s="11" t="s">
        <v>1911</v>
      </c>
      <c r="M16" s="11" t="s">
        <v>40</v>
      </c>
      <c r="N16" s="11" t="s">
        <v>39</v>
      </c>
      <c r="O16" s="2"/>
      <c r="P16" s="2"/>
      <c r="Q16" s="2"/>
      <c r="R16" s="2"/>
    </row>
    <row r="17" spans="1:18" x14ac:dyDescent="0.3">
      <c r="A17" s="14" t="s">
        <v>2276</v>
      </c>
      <c r="B17" s="8" t="str">
        <f t="shared" si="0"/>
        <v>{   "name": "ALAC",   "includeCustomFormatWhenRenaming": false,   "specifications": [     {       "name": "Apple Lossless Audio Codec",       "implementation": "ReleaseTitleSpecification",       "negate": false,       "required": false,       "fields": {         "value": "\\bALAC\\b"       }     }   ] }</v>
      </c>
      <c r="C17" s="8" t="str">
        <f t="shared" si="1"/>
        <v>/Apple Lossless Audio Codec ^|\bALAC\b/i</v>
      </c>
      <c r="D17" s="6" t="s">
        <v>1024</v>
      </c>
      <c r="E17" s="8" t="s">
        <v>41</v>
      </c>
      <c r="F17" s="6" t="s">
        <v>1026</v>
      </c>
      <c r="G17" s="6" t="s">
        <v>40</v>
      </c>
      <c r="H17" s="11"/>
      <c r="I17" s="11"/>
      <c r="J17" s="11" t="str">
        <f t="shared" si="2"/>
        <v/>
      </c>
      <c r="K17" s="21" t="str">
        <f>"\b"&amp;G17&amp;"\b"</f>
        <v>\bALAC\b</v>
      </c>
      <c r="L17" s="11"/>
      <c r="M17" s="11"/>
      <c r="N17" s="11" t="s">
        <v>42</v>
      </c>
      <c r="O17" s="2"/>
      <c r="P17" s="2"/>
      <c r="Q17" s="2"/>
      <c r="R17" s="2"/>
    </row>
    <row r="18" spans="1:18" ht="57.6" x14ac:dyDescent="0.3">
      <c r="A18" s="14" t="s">
        <v>2276</v>
      </c>
      <c r="B18" s="8" t="str">
        <f t="shared" si="0"/>
        <v>{   "name": "Atmos",   "includeCustomFormatWhenRenaming": false,   "specifications": [     {       "name": "Dolby Atmos",       "implementation": "ReleaseTitleSpecification",       "negate": false,       "required": false,       "fields": {         "value": "^(?=.*\\bAtmos\\b)(?!.*\\b(TrueHD|DD[P+]|E[-_. ]?ac[-_. ]?3)\\d?\\b)"       }     }   ] }</v>
      </c>
      <c r="C18" s="8" t="str">
        <f t="shared" si="1"/>
        <v>/Dolby Atmos ^|^(?=.*\bAtmos\b)(?!.*\b(TrueHD|DD[P+]|E[-_. ]?ac[-_. ]?3)\d?\b)/i</v>
      </c>
      <c r="D18" s="6" t="s">
        <v>1024</v>
      </c>
      <c r="E18" s="6" t="s">
        <v>1998</v>
      </c>
      <c r="F18" s="6" t="s">
        <v>1027</v>
      </c>
      <c r="G18" s="6" t="s">
        <v>43</v>
      </c>
      <c r="H18" s="11" t="s">
        <v>6</v>
      </c>
      <c r="I18" s="11"/>
      <c r="J18" s="11" t="str">
        <f t="shared" si="2"/>
        <v/>
      </c>
      <c r="K18" s="21" t="s">
        <v>44</v>
      </c>
      <c r="L18" s="11" t="s">
        <v>43</v>
      </c>
      <c r="M18" s="11" t="s">
        <v>62</v>
      </c>
      <c r="N18" s="11" t="s">
        <v>45</v>
      </c>
      <c r="O18" s="2"/>
      <c r="P18" s="2"/>
      <c r="Q18" s="2"/>
      <c r="R18" s="2"/>
    </row>
    <row r="19" spans="1:18" x14ac:dyDescent="0.3">
      <c r="A19" s="14" t="s">
        <v>2276</v>
      </c>
      <c r="B19" s="8" t="str">
        <f t="shared" si="0"/>
        <v>{   "name": "DD",   "includeCustomFormatWhenRenaming": false,   "specifications": [     {       "name": "Dolby Digital",       "implementation": "ReleaseTitleSpecification",       "negate": false,       "required": false,       "fields": {         "value": "\\b(DD|ac[-_. ]?3)(?![a-z+]|[-_. ]EX)"       }     }   ] }</v>
      </c>
      <c r="C19" s="8" t="str">
        <f t="shared" si="1"/>
        <v>/Dolby Digital ^|\b(DD|ac[-_. ]?3)(?![a-z+]|[-_. ]EX)/i</v>
      </c>
      <c r="D19" s="6" t="s">
        <v>1024</v>
      </c>
      <c r="E19" s="8" t="s">
        <v>38</v>
      </c>
      <c r="F19" s="6" t="s">
        <v>1028</v>
      </c>
      <c r="G19" s="6" t="s">
        <v>46</v>
      </c>
      <c r="H19" s="11" t="s">
        <v>47</v>
      </c>
      <c r="I19" s="11"/>
      <c r="J19" s="11" t="str">
        <f t="shared" si="2"/>
        <v/>
      </c>
      <c r="K19" s="21" t="s">
        <v>1883</v>
      </c>
      <c r="L19" s="11" t="s">
        <v>1916</v>
      </c>
      <c r="M19" s="11" t="s">
        <v>1917</v>
      </c>
      <c r="N19" s="11" t="s">
        <v>48</v>
      </c>
      <c r="O19" s="2"/>
      <c r="P19" s="2"/>
      <c r="Q19" s="2"/>
      <c r="R19" s="2"/>
    </row>
    <row r="20" spans="1:18" x14ac:dyDescent="0.3">
      <c r="A20" s="14" t="s">
        <v>2276</v>
      </c>
      <c r="B20" s="8" t="str">
        <f t="shared" si="0"/>
        <v>{   "name": "DD EX",   "includeCustomFormatWhenRenaming": false,   "specifications": [     {       "name": "Dolby Digital Extended",       "implementation": "ReleaseTitleSpecification",       "negate": false,       "required": false,       "fields": {         "value": "\\bDD[-_. ]?EX\\d?\\b"       }     }   ] }</v>
      </c>
      <c r="C20" s="8" t="str">
        <f t="shared" si="1"/>
        <v>/Dolby Digital Extended ^|\bDD[-_. ]?EX\d?\b/i</v>
      </c>
      <c r="D20" s="6" t="s">
        <v>1024</v>
      </c>
      <c r="E20" s="8" t="s">
        <v>51</v>
      </c>
      <c r="F20" s="6" t="s">
        <v>1029</v>
      </c>
      <c r="G20" s="6" t="s">
        <v>49</v>
      </c>
      <c r="H20" s="11"/>
      <c r="I20" s="11"/>
      <c r="J20" s="11" t="str">
        <f t="shared" si="2"/>
        <v/>
      </c>
      <c r="K20" s="21" t="s">
        <v>50</v>
      </c>
      <c r="L20" s="11" t="s">
        <v>49</v>
      </c>
      <c r="M20" s="11" t="s">
        <v>1912</v>
      </c>
      <c r="N20" s="11" t="s">
        <v>52</v>
      </c>
      <c r="O20" s="2"/>
      <c r="P20" s="2"/>
      <c r="Q20" s="2"/>
      <c r="R20" s="2"/>
    </row>
    <row r="21" spans="1:18" x14ac:dyDescent="0.3">
      <c r="A21" s="14" t="s">
        <v>2276</v>
      </c>
      <c r="B21" s="8" t="str">
        <f t="shared" si="0"/>
        <v>{   "name": "DDP",   "includeCustomFormatWhenRenaming": false,   "specifications": [     {       "name": "Dolby Digital Plus",       "implementation": "ReleaseTitleSpecification",       "negate": false,       "required": false,       "fields": {         "value": "^(?=.*\\b(DD[P+]|E[-_. ]?ac[-_. ]?3)\\d?(\\W|$))(?!.*\\bAtmos\\b)"       }     }   ] }</v>
      </c>
      <c r="C21" s="8" t="str">
        <f t="shared" si="1"/>
        <v>/Dolby Digital Plus ^|^(?=.*\b(DD[P+]|E[-_. ]?ac[-_. ]?3)\d?(\W|$))(?!.*\bAtmos\b)/i</v>
      </c>
      <c r="D21" s="6" t="s">
        <v>1024</v>
      </c>
      <c r="E21" s="8" t="s">
        <v>38</v>
      </c>
      <c r="F21" s="6" t="s">
        <v>1030</v>
      </c>
      <c r="G21" s="6" t="s">
        <v>53</v>
      </c>
      <c r="H21" s="11" t="s">
        <v>54</v>
      </c>
      <c r="I21" s="11"/>
      <c r="J21" s="11" t="str">
        <f t="shared" si="2"/>
        <v/>
      </c>
      <c r="K21" s="21" t="s">
        <v>1964</v>
      </c>
      <c r="L21" s="11" t="s">
        <v>1913</v>
      </c>
      <c r="M21" s="11" t="s">
        <v>1914</v>
      </c>
      <c r="N21" s="11" t="s">
        <v>55</v>
      </c>
      <c r="O21" s="2"/>
      <c r="P21" s="2"/>
      <c r="Q21" s="2"/>
      <c r="R21" s="2"/>
    </row>
    <row r="22" spans="1:18" x14ac:dyDescent="0.3">
      <c r="A22" s="14" t="s">
        <v>2276</v>
      </c>
      <c r="B22" s="8" t="str">
        <f t="shared" si="0"/>
        <v>{   "name": "DDP Atmos",   "includeCustomFormatWhenRenaming": false,   "specifications": [     {       "name": "Dolby Digital Plus &amp; Dolby Atmos",       "implementation": "ReleaseTitleSpecification",       "negate": false,       "required": false,       "fields": {         "value": "^(?=.*\\b(DD[P+]|E[-_. ]?ac[-_. ]?3)\\d?\\b)(?=.*\\bAtmos\\b)"       }     }   ] }</v>
      </c>
      <c r="C22" s="8" t="str">
        <f t="shared" si="1"/>
        <v>/Dolby Digital Plus &amp; Dolby Atmos ^|^(?=.*\b(DD[P+]|E[-_. ]?ac[-_. ]?3)\d?\b)(?=.*\bAtmos\b)/i</v>
      </c>
      <c r="D22" s="6" t="s">
        <v>1024</v>
      </c>
      <c r="E22" s="8" t="s">
        <v>38</v>
      </c>
      <c r="F22" s="6" t="s">
        <v>1893</v>
      </c>
      <c r="G22" s="6" t="s">
        <v>56</v>
      </c>
      <c r="H22" s="11"/>
      <c r="I22" s="11"/>
      <c r="J22" s="11" t="str">
        <f t="shared" si="2"/>
        <v/>
      </c>
      <c r="K22" s="21" t="s">
        <v>57</v>
      </c>
      <c r="L22" s="11"/>
      <c r="M22" s="11"/>
      <c r="N22" s="11" t="s">
        <v>58</v>
      </c>
      <c r="O22" s="2"/>
      <c r="P22" s="2"/>
      <c r="Q22" s="2"/>
      <c r="R22" s="2"/>
    </row>
    <row r="23" spans="1:18" x14ac:dyDescent="0.3">
      <c r="A23" s="14" t="s">
        <v>2276</v>
      </c>
      <c r="B23" s="8" t="str">
        <f t="shared" si="0"/>
        <v>{   "name": "TrueHD",   "includeCustomFormatWhenRenaming": false,   "specifications": [     {       "name": "Dolby TrueHD",       "implementation": "ReleaseTitleSpecification",       "negate": false,       "required": false,       "fields": {         "value": "^(?=.*\\bTrueHD\\d?\\b)(?!.*\\bAtmos\\b)"       }     }   ] }</v>
      </c>
      <c r="C23" s="8" t="str">
        <f t="shared" si="1"/>
        <v>/Dolby TrueHD ^|^(?=.*\bTrueHD\d?\b)(?!.*\bAtmos\b)/i</v>
      </c>
      <c r="D23" s="6" t="s">
        <v>1024</v>
      </c>
      <c r="E23" s="8" t="s">
        <v>41</v>
      </c>
      <c r="F23" s="6" t="s">
        <v>1031</v>
      </c>
      <c r="G23" s="6" t="s">
        <v>59</v>
      </c>
      <c r="H23" s="11" t="s">
        <v>6</v>
      </c>
      <c r="I23" s="11"/>
      <c r="J23" s="11" t="str">
        <f t="shared" si="2"/>
        <v/>
      </c>
      <c r="K23" s="21" t="s">
        <v>60</v>
      </c>
      <c r="L23" s="11" t="s">
        <v>59</v>
      </c>
      <c r="M23" s="11" t="s">
        <v>62</v>
      </c>
      <c r="N23" s="11" t="s">
        <v>61</v>
      </c>
      <c r="O23" s="2"/>
      <c r="P23" s="2"/>
      <c r="Q23" s="2"/>
      <c r="R23" s="2"/>
    </row>
    <row r="24" spans="1:18" ht="57.6" x14ac:dyDescent="0.3">
      <c r="A24" s="14" t="s">
        <v>2276</v>
      </c>
      <c r="B24" s="8" t="str">
        <f t="shared" si="0"/>
        <v>{   "name": "TrueHD Atmos",   "includeCustomFormatWhenRenaming": false,   "specifications": [     {       "name": "Dolby TrueHD &amp; Dolby Atmos",       "implementation": "ReleaseTitleSpecification",       "negate": false,       "required": false,       "fields": {         "value": "^(?=.*\\bTrueHD\\d?\\b)(?=.*\\bAtmos\\b)"       }     }   ] }</v>
      </c>
      <c r="C24" s="8" t="str">
        <f t="shared" si="1"/>
        <v>/Dolby TrueHD &amp; Dolby Atmos ^|^(?=.*\bTrueHD\d?\b)(?=.*\bAtmos\b)/i</v>
      </c>
      <c r="D24" s="6" t="s">
        <v>1024</v>
      </c>
      <c r="E24" s="6" t="s">
        <v>1997</v>
      </c>
      <c r="F24" s="6" t="s">
        <v>1894</v>
      </c>
      <c r="G24" s="6" t="s">
        <v>62</v>
      </c>
      <c r="H24" s="11" t="s">
        <v>6</v>
      </c>
      <c r="I24" s="11"/>
      <c r="J24" s="11" t="str">
        <f t="shared" si="2"/>
        <v/>
      </c>
      <c r="K24" s="21" t="s">
        <v>63</v>
      </c>
      <c r="L24" s="11" t="s">
        <v>1919</v>
      </c>
      <c r="M24" s="11" t="s">
        <v>59</v>
      </c>
      <c r="N24" s="11" t="s">
        <v>64</v>
      </c>
      <c r="O24" s="2"/>
      <c r="P24" s="2"/>
      <c r="Q24" s="2"/>
      <c r="R24" s="2"/>
    </row>
    <row r="25" spans="1:18" x14ac:dyDescent="0.3">
      <c r="A25" s="14" t="s">
        <v>2276</v>
      </c>
      <c r="B25" s="8" t="str">
        <f t="shared" si="0"/>
        <v>{   "name": "DTS",   "includeCustomFormatWhenRenaming": false,   "specifications": [     {       "name": "*",       "implementation": "ReleaseTitleSpecification",       "negate": false,       "required": false,       "fields": {         "value": "\\bDTS\\d?\\b(?![-_.: ](x|hd|es|hi|hra?)\\d?\\b)"       }     }   ] }</v>
      </c>
      <c r="C25" s="8" t="str">
        <f t="shared" si="1"/>
        <v>/DTS ^|\bDTS\d?\b(?![-_.: ](x|hd|es|hi|hra?)\d?\b)/i</v>
      </c>
      <c r="D25" s="6" t="s">
        <v>1024</v>
      </c>
      <c r="E25" s="8" t="s">
        <v>38</v>
      </c>
      <c r="F25" s="6" t="s">
        <v>1032</v>
      </c>
      <c r="G25" s="6" t="s">
        <v>6</v>
      </c>
      <c r="H25" s="11" t="s">
        <v>65</v>
      </c>
      <c r="I25" s="11"/>
      <c r="J25" s="11" t="str">
        <f t="shared" si="2"/>
        <v/>
      </c>
      <c r="K25" s="21" t="s">
        <v>66</v>
      </c>
      <c r="L25" s="11" t="s">
        <v>1915</v>
      </c>
      <c r="M25" s="11" t="s">
        <v>1918</v>
      </c>
      <c r="N25" s="11" t="s">
        <v>67</v>
      </c>
      <c r="O25" s="2"/>
      <c r="P25" s="2"/>
      <c r="Q25" s="2"/>
      <c r="R25" s="2"/>
    </row>
    <row r="26" spans="1:18" x14ac:dyDescent="0.3">
      <c r="A26" s="14" t="s">
        <v>2276</v>
      </c>
      <c r="B26" s="8" t="str">
        <f t="shared" si="0"/>
        <v>{   "name": "DTS-ES",   "includeCustomFormatWhenRenaming": false,   "specifications": [     {       "name": "DTS Extended Surround",       "implementation": "ReleaseTitleSpecification",       "negate": false,       "required": false,       "fields": {         "value": "\\bDTS[-_. ]?ES\\d?\\b"       }     }   ] }</v>
      </c>
      <c r="C26" s="8" t="str">
        <f t="shared" si="1"/>
        <v>/DTS Extended Surround ^|\bDTS[-_. ]?ES\d?\b/i</v>
      </c>
      <c r="D26" s="6" t="s">
        <v>1024</v>
      </c>
      <c r="E26" s="8" t="s">
        <v>70</v>
      </c>
      <c r="F26" s="6" t="s">
        <v>1033</v>
      </c>
      <c r="G26" s="6" t="s">
        <v>68</v>
      </c>
      <c r="H26" s="11" t="s">
        <v>65</v>
      </c>
      <c r="I26" s="11"/>
      <c r="J26" s="11" t="str">
        <f t="shared" si="2"/>
        <v/>
      </c>
      <c r="K26" s="21" t="s">
        <v>69</v>
      </c>
      <c r="L26" s="11"/>
      <c r="M26" s="11"/>
      <c r="N26" s="11" t="s">
        <v>71</v>
      </c>
      <c r="O26" s="2"/>
      <c r="P26" s="2"/>
      <c r="Q26" s="2"/>
      <c r="R26" s="2"/>
    </row>
    <row r="27" spans="1:18" ht="43.2" x14ac:dyDescent="0.3">
      <c r="A27" s="14" t="s">
        <v>2276</v>
      </c>
      <c r="B27" s="8" t="str">
        <f t="shared" si="0"/>
        <v>{   "name": "DTS:X",   "includeCustomFormatWhenRenaming": false,   "specifications": [     {       "name": "*",       "implementation": "ReleaseTitleSpecification",       "negate": false,       "required": false,       "fields": {         "value": "\\bDTS[-_.: ]?X\\b"       }     }   ] }</v>
      </c>
      <c r="C27" s="8" t="str">
        <f t="shared" si="1"/>
        <v>/DTS:X ^|\bDTS[-_.: ]?X\b/i</v>
      </c>
      <c r="D27" s="6" t="s">
        <v>1024</v>
      </c>
      <c r="E27" s="6" t="s">
        <v>73</v>
      </c>
      <c r="F27" s="6" t="s">
        <v>1034</v>
      </c>
      <c r="G27" s="6" t="s">
        <v>6</v>
      </c>
      <c r="H27" s="11" t="s">
        <v>65</v>
      </c>
      <c r="I27" s="11"/>
      <c r="J27" s="11" t="str">
        <f t="shared" si="2"/>
        <v/>
      </c>
      <c r="K27" s="21" t="s">
        <v>72</v>
      </c>
      <c r="L27" s="11" t="s">
        <v>1034</v>
      </c>
      <c r="M27" s="11"/>
      <c r="N27" s="11" t="s">
        <v>74</v>
      </c>
      <c r="O27" s="2"/>
      <c r="P27" s="2"/>
      <c r="Q27" s="2"/>
      <c r="R27" s="2"/>
    </row>
    <row r="28" spans="1:18" x14ac:dyDescent="0.3">
      <c r="A28" s="14" t="s">
        <v>2276</v>
      </c>
      <c r="B28" s="8" t="str">
        <f t="shared" si="0"/>
        <v>{   "name": "DTS-HD HRA",   "includeCustomFormatWhenRenaming": false,   "specifications": [     {       "name": "DTS-HD High Resolution Audio",       "implementation": "ReleaseTitleSpecification",       "negate": false,       "required": false,       "fields": {         "value": "\\bDTS[-_. ]?(HD[-_. ]?)?(HRA?|hi)\\d?\\b"       }     }   ] }</v>
      </c>
      <c r="C28" s="8" t="str">
        <f t="shared" si="1"/>
        <v>/DTS-HD High Resolution Audio ^|\bDTS[-_. ]?(HD[-_. ]?)?(HRA?|hi)\d?\b/i</v>
      </c>
      <c r="D28" s="6" t="s">
        <v>1024</v>
      </c>
      <c r="E28" s="8" t="s">
        <v>38</v>
      </c>
      <c r="F28" s="6" t="s">
        <v>1035</v>
      </c>
      <c r="G28" s="6" t="s">
        <v>75</v>
      </c>
      <c r="H28" s="11" t="s">
        <v>65</v>
      </c>
      <c r="I28" s="11"/>
      <c r="J28" s="11" t="str">
        <f t="shared" si="2"/>
        <v/>
      </c>
      <c r="K28" s="21" t="s">
        <v>76</v>
      </c>
      <c r="L28" s="11"/>
      <c r="M28" s="11"/>
      <c r="N28" s="11" t="s">
        <v>77</v>
      </c>
      <c r="O28" s="2"/>
      <c r="P28" s="2"/>
      <c r="Q28" s="2"/>
      <c r="R28" s="2"/>
    </row>
    <row r="29" spans="1:18" x14ac:dyDescent="0.3">
      <c r="A29" s="14" t="s">
        <v>2276</v>
      </c>
      <c r="B29" s="8" t="str">
        <f t="shared" si="0"/>
        <v>{   "name": "DTS-HD MA",   "includeCustomFormatWhenRenaming": false,   "specifications": [     {       "name": "DTS-HD Master Audio",       "implementation": "ReleaseTitleSpecification",       "negate": false,       "required": false,       "fields": {         "value": "^(?=.*\\bDTS[-_. ]?(HD[-_. ]?)?MA(11|\\d)?\\b)(?!.*\\bAuro[-_. ]?3D\\b)"       }     }   ] }</v>
      </c>
      <c r="C29" s="8" t="str">
        <f t="shared" si="1"/>
        <v>/DTS-HD Master Audio ^|^(?=.*\bDTS[-_. ]?(HD[-_. ]?)?MA(11|\d)?\b)(?!.*\bAuro[-_. ]?3D\b)/i</v>
      </c>
      <c r="D29" s="6" t="s">
        <v>1024</v>
      </c>
      <c r="E29" s="8" t="s">
        <v>41</v>
      </c>
      <c r="F29" s="6" t="s">
        <v>1036</v>
      </c>
      <c r="G29" s="6" t="s">
        <v>78</v>
      </c>
      <c r="H29" s="11" t="s">
        <v>65</v>
      </c>
      <c r="I29" s="11"/>
      <c r="J29" s="11" t="str">
        <f t="shared" si="2"/>
        <v/>
      </c>
      <c r="K29" s="21" t="s">
        <v>79</v>
      </c>
      <c r="L29" s="11" t="s">
        <v>1920</v>
      </c>
      <c r="M29" s="11"/>
      <c r="N29" s="11" t="s">
        <v>80</v>
      </c>
      <c r="O29" s="2"/>
      <c r="P29" s="2"/>
      <c r="Q29" s="2"/>
      <c r="R29" s="2"/>
    </row>
    <row r="30" spans="1:18" ht="86.4" x14ac:dyDescent="0.3">
      <c r="A30" s="14" t="s">
        <v>2276</v>
      </c>
      <c r="B30" s="8" t="str">
        <f t="shared" si="0"/>
        <v>{   "name": "DTS-HD MA Auro3D",   "includeCustomFormatWhenRenaming": false,   "specifications": [     {       "name": "DTS-HD Master Audio &amp; Auro3D",       "implementation": "ReleaseTitleSpecification",       "negate": false,       "required": false,       "fields": {         "value": "^(?=.*\\bDTS[-_. ]?(HD[-_. ]?)?MA(11|\\d)?\\b)(?=.*\\bAuro[-_. ]?3D\\b)"       }     }   ] }</v>
      </c>
      <c r="C30" s="8" t="str">
        <f t="shared" si="1"/>
        <v>/DTS-HD Master Audio &amp; Auro3D ^|^(?=.*\bDTS[-_. ]?(HD[-_. ]?)?MA(11|\d)?\b)(?=.*\bAuro[-_. ]?3D\b)/i</v>
      </c>
      <c r="D30" s="6" t="s">
        <v>1024</v>
      </c>
      <c r="E30" s="6" t="s">
        <v>1999</v>
      </c>
      <c r="F30" s="6" t="s">
        <v>1895</v>
      </c>
      <c r="G30" s="6" t="s">
        <v>81</v>
      </c>
      <c r="H30" s="11" t="s">
        <v>65</v>
      </c>
      <c r="I30" s="11"/>
      <c r="J30" s="11" t="str">
        <f t="shared" si="2"/>
        <v/>
      </c>
      <c r="K30" s="21" t="s">
        <v>82</v>
      </c>
      <c r="L30" s="11"/>
      <c r="M30" s="11"/>
      <c r="N30" s="11" t="s">
        <v>83</v>
      </c>
      <c r="O30" s="2"/>
      <c r="P30" s="2"/>
      <c r="Q30" s="2"/>
      <c r="R30" s="2"/>
    </row>
    <row r="31" spans="1:18" x14ac:dyDescent="0.3">
      <c r="A31" s="14" t="s">
        <v>2276</v>
      </c>
      <c r="B31" s="8" t="str">
        <f t="shared" si="0"/>
        <v>{   "name": "FLAC",   "includeCustomFormatWhenRenaming": false,   "specifications": [     {       "name": "Free Lossless Audio Codec",       "implementation": "ReleaseTitleSpecification",       "negate": false,       "required": false,       "fields": {         "value": "\\bFLAC\\d?\\b"       }     }   ] }</v>
      </c>
      <c r="C31" s="8" t="str">
        <f t="shared" si="1"/>
        <v>/Free Lossless Audio Codec ^|\bFLAC\d?\b/i</v>
      </c>
      <c r="D31" s="6" t="s">
        <v>1024</v>
      </c>
      <c r="E31" s="8" t="s">
        <v>41</v>
      </c>
      <c r="F31" s="6" t="s">
        <v>1037</v>
      </c>
      <c r="G31" s="6" t="s">
        <v>84</v>
      </c>
      <c r="H31" s="11"/>
      <c r="I31" s="11"/>
      <c r="J31" s="11" t="str">
        <f t="shared" si="2"/>
        <v/>
      </c>
      <c r="K31" s="21" t="s">
        <v>1921</v>
      </c>
      <c r="L31" s="11"/>
      <c r="M31" s="11"/>
      <c r="N31" s="11" t="s">
        <v>85</v>
      </c>
      <c r="O31" s="2"/>
      <c r="P31" s="2"/>
      <c r="Q31" s="2"/>
      <c r="R31" s="2"/>
    </row>
    <row r="32" spans="1:18" x14ac:dyDescent="0.3">
      <c r="A32" s="14" t="s">
        <v>2276</v>
      </c>
      <c r="B32" s="8" t="str">
        <f t="shared" si="0"/>
        <v>{   "name": "LPCM",   "includeCustomFormatWhenRenaming": false,   "specifications": [     {       "name": "Linear Pulse Code Modulation",       "implementation": "ReleaseTitleSpecification",       "negate": false,       "required": false,       "fields": {         "value": "\\bLPCM\\d?\\b"       }     }   ] }</v>
      </c>
      <c r="C32" s="8" t="str">
        <f t="shared" si="1"/>
        <v>/Linear Pulse Code Modulation ^|\bLPCM\d?\b/i</v>
      </c>
      <c r="D32" s="6" t="s">
        <v>1024</v>
      </c>
      <c r="E32" s="8" t="s">
        <v>88</v>
      </c>
      <c r="F32" s="6" t="s">
        <v>1038</v>
      </c>
      <c r="G32" s="6" t="s">
        <v>86</v>
      </c>
      <c r="H32" s="11"/>
      <c r="I32" s="11"/>
      <c r="J32" s="11" t="str">
        <f t="shared" si="2"/>
        <v/>
      </c>
      <c r="K32" s="21" t="s">
        <v>87</v>
      </c>
      <c r="L32" s="11"/>
      <c r="M32" s="11"/>
      <c r="N32" s="11" t="s">
        <v>89</v>
      </c>
      <c r="O32" s="2"/>
      <c r="P32" s="2"/>
      <c r="Q32" s="2"/>
      <c r="R32" s="2"/>
    </row>
    <row r="33" spans="1:18" x14ac:dyDescent="0.3">
      <c r="A33" s="14" t="s">
        <v>2276</v>
      </c>
      <c r="B33" s="8" t="str">
        <f t="shared" si="0"/>
        <v>{   "name": "Lossless Audio",   "includeCustomFormatWhenRenaming": false,   "specifications": [     {       "name": "*",       "implementation": "ReleaseTitleSpecification",       "negate": false,       "required": false,       "fields": {         "value": "\\b([AF]LAC|TRUEHD|L?PCM|WAV)\\d?\\b|\\bDTS[-_. ]?(HD[-_. ]?)?MA(11|\\d)?\\b"       }     }   ] }</v>
      </c>
      <c r="C33" s="8" t="str">
        <f t="shared" si="1"/>
        <v>/Lossless Audio ^|\b([AF]LAC|TRUEHD|L?PCM|WAV)\d?\b|\bDTS[-_. ]?(HD[-_. ]?)?MA(11|\d)?\b/i</v>
      </c>
      <c r="D33" s="6" t="s">
        <v>1024</v>
      </c>
      <c r="E33" s="8"/>
      <c r="F33" s="6" t="s">
        <v>1039</v>
      </c>
      <c r="G33" s="6" t="s">
        <v>6</v>
      </c>
      <c r="H33" s="11" t="s">
        <v>90</v>
      </c>
      <c r="I33" s="11"/>
      <c r="J33" s="11" t="str">
        <f t="shared" si="2"/>
        <v/>
      </c>
      <c r="K33" s="21" t="s">
        <v>91</v>
      </c>
      <c r="L33" s="11" t="s">
        <v>90</v>
      </c>
      <c r="M33" s="11"/>
      <c r="N33" s="11" t="s">
        <v>92</v>
      </c>
      <c r="O33" s="2"/>
      <c r="P33" s="2"/>
      <c r="Q33" s="2"/>
      <c r="R33" s="2"/>
    </row>
    <row r="34" spans="1:18" x14ac:dyDescent="0.3">
      <c r="A34" s="14" t="s">
        <v>2276</v>
      </c>
      <c r="B34" s="8" t="str">
        <f t="shared" si="0"/>
        <v>{   "name": "MP2",   "includeCustomFormatWhenRenaming": false,   "specifications": [     {       "name": "*",       "implementation": "ReleaseTitleSpecification",       "negate": false,       "required": false,       "fields": {         "value": "\\bMP2\\b"       }     }   ] }</v>
      </c>
      <c r="C34" s="8" t="str">
        <f t="shared" si="1"/>
        <v>/MP2 ^|\bMP2\b/i</v>
      </c>
      <c r="D34" s="6" t="s">
        <v>1024</v>
      </c>
      <c r="E34" s="8" t="s">
        <v>38</v>
      </c>
      <c r="F34" s="6" t="s">
        <v>1040</v>
      </c>
      <c r="G34" s="6" t="s">
        <v>6</v>
      </c>
      <c r="H34" s="11" t="s">
        <v>93</v>
      </c>
      <c r="I34" s="11"/>
      <c r="J34" s="11" t="str">
        <f t="shared" si="2"/>
        <v/>
      </c>
      <c r="K34" s="21" t="str">
        <f>"\b"&amp;IF(G34="",F34,G34)&amp;"\b"</f>
        <v>\bMP2\b</v>
      </c>
      <c r="L34" s="11"/>
      <c r="M34" s="11"/>
      <c r="N34" s="11" t="s">
        <v>94</v>
      </c>
      <c r="O34" s="2"/>
      <c r="P34" s="2"/>
      <c r="Q34" s="2"/>
      <c r="R34" s="2"/>
    </row>
    <row r="35" spans="1:18" x14ac:dyDescent="0.3">
      <c r="A35" s="14" t="s">
        <v>2276</v>
      </c>
      <c r="B35" s="8" t="str">
        <f t="shared" si="0"/>
        <v>{   "name": "MP3",   "includeCustomFormatWhenRenaming": false,   "specifications": [     {       "name": "*",       "implementation": "ReleaseTitleSpecification",       "negate": false,       "required": false,       "fields": {         "value": "\\bMP3\\b"       }     }   ] }</v>
      </c>
      <c r="C35" s="8" t="str">
        <f t="shared" si="1"/>
        <v>/MP3 ^|\bMP3\b/i</v>
      </c>
      <c r="D35" s="6" t="s">
        <v>1024</v>
      </c>
      <c r="E35" s="8" t="s">
        <v>38</v>
      </c>
      <c r="F35" s="6" t="s">
        <v>1041</v>
      </c>
      <c r="G35" s="6" t="s">
        <v>6</v>
      </c>
      <c r="H35" s="11" t="s">
        <v>95</v>
      </c>
      <c r="I35" s="11"/>
      <c r="J35" s="11" t="str">
        <f t="shared" si="2"/>
        <v/>
      </c>
      <c r="K35" s="21" t="str">
        <f>"\b"&amp;IF(G35="",F35,G35)&amp;"\b"</f>
        <v>\bMP3\b</v>
      </c>
      <c r="L35" s="11"/>
      <c r="M35" s="11"/>
      <c r="N35" s="11" t="s">
        <v>96</v>
      </c>
      <c r="O35" s="2"/>
      <c r="P35" s="2"/>
      <c r="Q35" s="2"/>
      <c r="R35" s="2"/>
    </row>
    <row r="36" spans="1:18" x14ac:dyDescent="0.3">
      <c r="A36" s="14" t="s">
        <v>2276</v>
      </c>
      <c r="B36" s="8" t="str">
        <f t="shared" si="0"/>
        <v>{   "name": "Opus",   "includeCustomFormatWhenRenaming": false,   "specifications": [     {       "name": "*",       "implementation": "ReleaseTitleSpecification",       "negate": false,       "required": false,       "fields": {         "value": "\\bOpus\\d?\\b"       }     }   ] }</v>
      </c>
      <c r="C36" s="8" t="str">
        <f t="shared" si="1"/>
        <v>/Opus ^|\bOpus\d?\b/i</v>
      </c>
      <c r="D36" s="6" t="s">
        <v>1024</v>
      </c>
      <c r="E36" s="8" t="s">
        <v>38</v>
      </c>
      <c r="F36" s="6" t="s">
        <v>1042</v>
      </c>
      <c r="G36" s="6" t="s">
        <v>6</v>
      </c>
      <c r="H36" s="11" t="s">
        <v>6</v>
      </c>
      <c r="I36" s="11"/>
      <c r="J36" s="11" t="str">
        <f t="shared" si="2"/>
        <v/>
      </c>
      <c r="K36" s="21" t="str">
        <f>"\b"&amp;IF(G36="",F36,G36)&amp;"\d?\b"</f>
        <v>\bOpus\d?\b</v>
      </c>
      <c r="L36" s="11"/>
      <c r="M36" s="11"/>
      <c r="N36" s="11" t="s">
        <v>97</v>
      </c>
      <c r="O36" s="2"/>
      <c r="P36" s="2"/>
      <c r="Q36" s="2"/>
      <c r="R36" s="2"/>
    </row>
    <row r="37" spans="1:18" x14ac:dyDescent="0.3">
      <c r="A37" s="14" t="s">
        <v>2276</v>
      </c>
      <c r="B37" s="8" t="str">
        <f t="shared" si="0"/>
        <v>{   "name": "PCM",   "includeCustomFormatWhenRenaming": false,   "specifications": [     {       "name": "Pulse Code Modulation",       "implementation": "ReleaseTitleSpecification",       "negate": false,       "required": false,       "fields": {         "value": "\\bPCM\\d?\\b"       }     }   ] }</v>
      </c>
      <c r="C37" s="8" t="str">
        <f t="shared" si="1"/>
        <v>/Pulse Code Modulation ^|\bPCM\d?\b/i</v>
      </c>
      <c r="D37" s="6" t="s">
        <v>1024</v>
      </c>
      <c r="E37" s="8" t="s">
        <v>99</v>
      </c>
      <c r="F37" s="6" t="s">
        <v>1043</v>
      </c>
      <c r="G37" s="6" t="s">
        <v>98</v>
      </c>
      <c r="H37" s="11"/>
      <c r="I37" s="11"/>
      <c r="J37" s="11" t="str">
        <f t="shared" si="2"/>
        <v/>
      </c>
      <c r="K37" s="21" t="str">
        <f>"\b"&amp;IF(G37="",F37,G37)&amp;"\d?\b"</f>
        <v>\bPCM\d?\b</v>
      </c>
      <c r="L37" s="11"/>
      <c r="M37" s="11"/>
      <c r="N37" s="11" t="s">
        <v>89</v>
      </c>
      <c r="O37" s="2"/>
      <c r="P37" s="2"/>
      <c r="Q37" s="2"/>
      <c r="R37" s="2"/>
    </row>
    <row r="38" spans="1:18" x14ac:dyDescent="0.3">
      <c r="A38" s="14" t="s">
        <v>2276</v>
      </c>
      <c r="B38" s="8" t="str">
        <f t="shared" si="0"/>
        <v>{   "name": "Vorbis",   "includeCustomFormatWhenRenaming": false,   "specifications": [     {       "name": "*",       "implementation": "ReleaseTitleSpecification",       "negate": false,       "required": false,       "fields": {         "value": "\\bVorbis\\d?\\b"       }     }   ] }</v>
      </c>
      <c r="C38" s="8" t="str">
        <f t="shared" si="1"/>
        <v>/Vorbis ^|\bVorbis\d?\b/i</v>
      </c>
      <c r="D38" s="6" t="s">
        <v>1024</v>
      </c>
      <c r="E38" s="8" t="s">
        <v>38</v>
      </c>
      <c r="F38" s="6" t="s">
        <v>1044</v>
      </c>
      <c r="G38" s="6" t="s">
        <v>6</v>
      </c>
      <c r="H38" s="11" t="s">
        <v>6</v>
      </c>
      <c r="I38" s="11"/>
      <c r="J38" s="11" t="str">
        <f t="shared" si="2"/>
        <v/>
      </c>
      <c r="K38" s="21" t="str">
        <f>"\b"&amp;IF(G38="",F38,G38)&amp;"\d?\b"</f>
        <v>\bVorbis\d?\b</v>
      </c>
      <c r="L38" s="11"/>
      <c r="M38" s="11"/>
      <c r="N38" s="11" t="s">
        <v>100</v>
      </c>
      <c r="O38" s="2"/>
      <c r="P38" s="2"/>
      <c r="Q38" s="2"/>
      <c r="R38" s="2"/>
    </row>
    <row r="39" spans="1:18" x14ac:dyDescent="0.3">
      <c r="A39" s="14" t="s">
        <v>2276</v>
      </c>
      <c r="B39" s="8" t="str">
        <f t="shared" si="0"/>
        <v>{   "name": "WAV",   "includeCustomFormatWhenRenaming": false,   "specifications": [     {       "name": "Waveform Audio File Format",       "implementation": "ReleaseTitleSpecification",       "negate": false,       "required": false,       "fields": {         "value": "\\bWAV\\d?\\b"       }     }   ] }</v>
      </c>
      <c r="C39" s="8" t="str">
        <f t="shared" si="1"/>
        <v>/Waveform Audio File Format ^|\bWAV\d?\b/i</v>
      </c>
      <c r="D39" s="6" t="s">
        <v>1024</v>
      </c>
      <c r="E39" s="8" t="s">
        <v>41</v>
      </c>
      <c r="F39" s="6" t="s">
        <v>1045</v>
      </c>
      <c r="G39" s="6" t="s">
        <v>101</v>
      </c>
      <c r="H39" s="11"/>
      <c r="I39" s="11"/>
      <c r="J39" s="11" t="str">
        <f t="shared" si="2"/>
        <v/>
      </c>
      <c r="K39" s="21" t="str">
        <f>"\b"&amp;IF(G39="",F39,G39)&amp;"\d?\b"</f>
        <v>\bWAV\d?\b</v>
      </c>
      <c r="L39" s="11"/>
      <c r="M39" s="11"/>
      <c r="N39" s="11" t="s">
        <v>102</v>
      </c>
      <c r="O39" s="2"/>
      <c r="P39" s="2"/>
      <c r="Q39" s="2"/>
      <c r="R39" s="2"/>
    </row>
    <row r="40" spans="1:18" x14ac:dyDescent="0.3">
      <c r="A40" s="14" t="s">
        <v>2276</v>
      </c>
      <c r="B40" s="8" t="str">
        <f t="shared" si="0"/>
        <v>{   "name": "WMA",   "includeCustomFormatWhenRenaming": false,   "specifications": [     {       "name": "Windows Media Audio",       "implementation": "ReleaseTitleSpecification",       "negate": false,       "required": false,       "fields": {         "value": "\\bWMA\\d?\\b"       }     }   ] }</v>
      </c>
      <c r="C40" s="8" t="str">
        <f t="shared" si="1"/>
        <v>/Windows Media Audio ^|\bWMA\d?\b/i</v>
      </c>
      <c r="D40" s="6" t="s">
        <v>1024</v>
      </c>
      <c r="E40" s="8" t="s">
        <v>38</v>
      </c>
      <c r="F40" s="6" t="s">
        <v>1046</v>
      </c>
      <c r="G40" s="6" t="s">
        <v>103</v>
      </c>
      <c r="H40" s="11"/>
      <c r="I40" s="11"/>
      <c r="J40" s="11" t="str">
        <f t="shared" si="2"/>
        <v/>
      </c>
      <c r="K40" s="21" t="str">
        <f>"\b"&amp;IF(G40="",F40,G40)&amp;"\d?\b"</f>
        <v>\bWMA\d?\b</v>
      </c>
      <c r="L40" s="11"/>
      <c r="M40" s="11"/>
      <c r="N40" s="11" t="s">
        <v>104</v>
      </c>
      <c r="O40" s="2"/>
      <c r="P40" s="2"/>
      <c r="Q40" s="2"/>
      <c r="R40" s="2"/>
    </row>
    <row r="41" spans="1:18" ht="28.8" x14ac:dyDescent="0.3">
      <c r="A41" s="14" t="s">
        <v>2276</v>
      </c>
      <c r="B41" s="8" t="str">
        <f t="shared" si="0"/>
        <v>{   "name": "Dolby TrueHD &amp; 7.1 &amp; Atmos",   "includeCustomFormatWhenRenaming": false,   "specifications": [     {       "name": "*",       "implementation": "ReleaseTitleSpecification",       "negate": false,       "required": false,       "fields": {         "value": "^(?=.*\\bTrueHD\\b)(?=.*7[-_. ]1\\b)(?=.*\\bAtmos\\b)"       }     }   ] }</v>
      </c>
      <c r="C41" s="8" t="str">
        <f t="shared" si="1"/>
        <v>/Dolby TrueHD &amp; 7.1 &amp; Atmos ^|^(?=.*\bTrueHD\b)(?=.*7[-_. ]1\b)(?=.*\bAtmos\b)/i</v>
      </c>
      <c r="D41" s="6" t="s">
        <v>2308</v>
      </c>
      <c r="E41" s="8"/>
      <c r="F41" s="6" t="s">
        <v>1896</v>
      </c>
      <c r="G41" s="6" t="s">
        <v>6</v>
      </c>
      <c r="H41" s="11" t="s">
        <v>6</v>
      </c>
      <c r="I41" s="11"/>
      <c r="J41" s="11" t="str">
        <f t="shared" si="2"/>
        <v/>
      </c>
      <c r="K41" s="21" t="s">
        <v>34</v>
      </c>
      <c r="L41" s="11" t="s">
        <v>1910</v>
      </c>
      <c r="M41" s="11" t="s">
        <v>62</v>
      </c>
      <c r="N41" s="11"/>
      <c r="O41" s="2"/>
      <c r="P41" s="2"/>
      <c r="Q41" s="2"/>
      <c r="R41" s="2"/>
    </row>
    <row r="42" spans="1:18" ht="28.8" x14ac:dyDescent="0.3">
      <c r="A42" s="14" t="s">
        <v>2276</v>
      </c>
      <c r="B42" s="8" t="str">
        <f t="shared" si="0"/>
        <v>{   "name": "WMV",   "includeCustomFormatWhenRenaming": false,   "specifications": [     {       "name": "Windows Media Video",       "implementation": "ReleaseTitleSpecification",       "negate": false,       "required": false,       "fields": {         "value": "\\bWMV\\d?\\b"       }     }   ] }</v>
      </c>
      <c r="C42" s="8" t="str">
        <f t="shared" si="1"/>
        <v>/Windows Media Video ^|\bWMV\d?\b/i</v>
      </c>
      <c r="D42" s="6" t="s">
        <v>2308</v>
      </c>
      <c r="E42" s="8"/>
      <c r="F42" s="6" t="s">
        <v>1047</v>
      </c>
      <c r="G42" s="6" t="s">
        <v>105</v>
      </c>
      <c r="H42" s="11"/>
      <c r="I42" s="11"/>
      <c r="J42" s="11" t="str">
        <f t="shared" si="2"/>
        <v/>
      </c>
      <c r="K42" s="21" t="str">
        <f>"\b"&amp;IF(G42="",F42,G42)&amp;"\d?\b"</f>
        <v>\bWMV\d?\b</v>
      </c>
      <c r="L42" s="11"/>
      <c r="M42" s="11"/>
      <c r="N42" s="11" t="s">
        <v>106</v>
      </c>
      <c r="O42" s="2"/>
      <c r="P42" s="2"/>
      <c r="Q42" s="2"/>
      <c r="R42" s="2"/>
    </row>
    <row r="43" spans="1:18" x14ac:dyDescent="0.3">
      <c r="A43" s="14" t="s">
        <v>2276</v>
      </c>
      <c r="B43" s="8" t="str">
        <f t="shared" si="0"/>
        <v>{   "name": "Dual Audio",   "includeCustomFormatWhenRenaming": false,   "specifications": [     {       "name": "Anime Dual Audio",       "implementation": "ReleaseTitleSpecification",       "negate": false,       "required": false,       "fields": {         "value": "\\bDUAL([-_. ]?AUDIO)?\\b|^(?=.*\\[([a-z]{2}\\+)*EN(\\+[a-z]{2})*\\])(?=.*\\[([a-z]{2}\\+)*(JA|KO|ZH)(\\+[a-z]{2})*\\])"       }     }   ] }</v>
      </c>
      <c r="C43" s="8" t="str">
        <f t="shared" si="1"/>
        <v>/Anime Dual Audio ^|\bDUAL([-_. ]?AUDIO)?\b|^(?=.*\[([a-z]{2}\+)*EN(\+[a-z]{2})*\])(?=.*\[([a-z]{2}\+)*(JA|KO|ZH)(\+[a-z]{2})*\])/i</v>
      </c>
      <c r="D43" s="6" t="s">
        <v>1048</v>
      </c>
      <c r="E43" s="8" t="s">
        <v>1922</v>
      </c>
      <c r="F43" s="6" t="s">
        <v>2000</v>
      </c>
      <c r="G43" s="6" t="s">
        <v>1050</v>
      </c>
      <c r="H43" s="11" t="s">
        <v>2294</v>
      </c>
      <c r="I43" s="11"/>
      <c r="J43" s="11" t="str">
        <f t="shared" si="2"/>
        <v/>
      </c>
      <c r="K43" s="21" t="s">
        <v>1923</v>
      </c>
      <c r="L43" s="11" t="s">
        <v>2296</v>
      </c>
      <c r="M43" s="11" t="s">
        <v>2295</v>
      </c>
      <c r="N43" s="11"/>
      <c r="O43" s="2"/>
      <c r="P43" s="2"/>
      <c r="Q43" s="2"/>
      <c r="R43" s="2"/>
    </row>
    <row r="44" spans="1:18" x14ac:dyDescent="0.3">
      <c r="A44" s="14" t="s">
        <v>2276</v>
      </c>
      <c r="B44" s="8" t="str">
        <f t="shared" si="0"/>
        <v>{   "name": "Commentary",   "includeCustomFormatWhenRenaming": false,   "specifications": [     {       "name": "*",       "implementation": "ReleaseTitleSpecification",       "negate": false,       "required": false,       "fields": {         "value": "\\bCommentary\\b"       }     }   ] }</v>
      </c>
      <c r="C44" s="8" t="str">
        <f t="shared" si="1"/>
        <v>/Commentary ^|\bCommentary\b/i</v>
      </c>
      <c r="D44" s="6" t="s">
        <v>1048</v>
      </c>
      <c r="E44" s="8" t="s">
        <v>107</v>
      </c>
      <c r="F44" s="6" t="s">
        <v>1049</v>
      </c>
      <c r="G44" s="6" t="s">
        <v>6</v>
      </c>
      <c r="H44" s="11" t="s">
        <v>6</v>
      </c>
      <c r="I44" s="11"/>
      <c r="J44" s="11" t="str">
        <f t="shared" si="2"/>
        <v/>
      </c>
      <c r="K44" s="21" t="str">
        <f>"\b"&amp;SUBSTITUTE(SUBSTITUTE(SUBSTITUTE(SUBSTITUTE(SUBSTITUTE(SUBSTITUTE(SUBSTITUTE(SUBSTITUTE(SUBSTITUTE(SUBSTITUTE(SUBSTITUTE(SUBSTITUTE(SUBSTITUTE(SUBSTITUTE(SUBSTITUTE(SUBSTITUTE(SUBSTITUTE(F44,"\","\\"),"^","\^"),"$","\$"),"|","\|"),".","$^"),"?","\?"),"*","\*"),"+","\+"),"(","\("),")","\)"),"[","\["),"{","\{"),"-","$^"),"_","$^")," ","$^"),"$^","[-_. ]?"),CHAR(10),"|")&amp;"\b"</f>
        <v>\bCommentary\b</v>
      </c>
      <c r="L44" s="11"/>
      <c r="M44" s="11"/>
      <c r="N44" s="11" t="s">
        <v>108</v>
      </c>
      <c r="O44" s="2"/>
      <c r="P44" s="2"/>
      <c r="Q44" s="2"/>
      <c r="R44" s="2"/>
    </row>
    <row r="45" spans="1:18" x14ac:dyDescent="0.3">
      <c r="A45" s="14" t="s">
        <v>2276</v>
      </c>
      <c r="B45" s="8" t="str">
        <f t="shared" si="0"/>
        <v>{   "name": "DUBBED",   "includeCustomFormatWhenRenaming": false,   "specifications": [     {       "name": "*",       "implementation": "ReleaseTitleSpecification",       "negate": false,       "required": false,       "fields": {         "value": "(?&lt;!\\b(Funi|Eng(lish)?)[-_. ])\\bDub(bed)?\\b"       }     }   ] }</v>
      </c>
      <c r="C45" s="8" t="str">
        <f t="shared" si="1"/>
        <v>/DUBBED ^|(?&lt;!\b(Funi|Eng(lish)?)[-_. ])\bDub(bed)?\b/i</v>
      </c>
      <c r="D45" s="6" t="s">
        <v>1048</v>
      </c>
      <c r="E45" s="8" t="s">
        <v>110</v>
      </c>
      <c r="F45" s="6" t="s">
        <v>1051</v>
      </c>
      <c r="G45" s="6" t="s">
        <v>6</v>
      </c>
      <c r="H45" s="11" t="s">
        <v>6</v>
      </c>
      <c r="I45" s="11"/>
      <c r="J45" s="11" t="str">
        <f t="shared" si="2"/>
        <v/>
      </c>
      <c r="K45" s="21" t="s">
        <v>109</v>
      </c>
      <c r="L45" s="11"/>
      <c r="M45" s="11"/>
      <c r="N45" s="11"/>
      <c r="O45" s="2"/>
      <c r="P45" s="2"/>
      <c r="Q45" s="2"/>
      <c r="R45" s="2"/>
    </row>
    <row r="46" spans="1:18" x14ac:dyDescent="0.3">
      <c r="A46" s="14" t="s">
        <v>2276</v>
      </c>
      <c r="B46" s="8" t="str">
        <f t="shared" si="0"/>
        <v>{   "name": "English",   "includeCustomFormatWhenRenaming": false,   "specifications": [     {       "name": "*",       "implementation": "ReleaseTitleSpecification",       "negate": false,       "required": false,       "fields": {         "value": "\\bENG(lish)?\\b(?![-_. ]?sub(s|bed|titles?)?\\b)|\\[([a-z]{2}\\+)*EN(\\+[a-z]{2})*\\]"       }     }   ] }</v>
      </c>
      <c r="C46" s="8" t="str">
        <f t="shared" si="1"/>
        <v>/English ^|\bENG(lish)?\b(?![-_. ]?sub(s|bed|titles?)?\b)|\[([a-z]{2}\+)*EN(\+[a-z]{2})*\]/i</v>
      </c>
      <c r="D46" s="6" t="s">
        <v>1048</v>
      </c>
      <c r="E46" s="8"/>
      <c r="F46" s="6" t="s">
        <v>1052</v>
      </c>
      <c r="G46" s="6" t="s">
        <v>6</v>
      </c>
      <c r="H46" s="11" t="s">
        <v>111</v>
      </c>
      <c r="I46" s="11"/>
      <c r="J46" s="11" t="str">
        <f t="shared" si="2"/>
        <v/>
      </c>
      <c r="K46" s="21" t="s">
        <v>112</v>
      </c>
      <c r="L46" s="11"/>
      <c r="M46" s="11"/>
      <c r="N46" s="11"/>
      <c r="O46" s="2"/>
      <c r="P46" s="2"/>
      <c r="Q46" s="2"/>
      <c r="R46" s="2"/>
    </row>
    <row r="47" spans="1:18" x14ac:dyDescent="0.3">
      <c r="A47" s="14" t="s">
        <v>2276</v>
      </c>
      <c r="B47" s="8" t="str">
        <f t="shared" si="0"/>
        <v>{   "name": "English Dub",   "includeCustomFormatWhenRenaming": false,   "specifications": [     {       "name": "*",       "implementation": "ReleaseTitleSpecification",       "negate": false,       "required": false,       "fields": {         "value": "\\b(Funi|Eng(lish)?)[-_. ]?Dub(bed)?\\b"       }     }   ] }</v>
      </c>
      <c r="C47" s="8" t="str">
        <f t="shared" si="1"/>
        <v>/English Dub ^|\b(Funi|Eng(lish)?)[-_. ]?Dub(bed)?\b/i</v>
      </c>
      <c r="D47" s="6" t="s">
        <v>1048</v>
      </c>
      <c r="E47" s="8"/>
      <c r="F47" s="6" t="s">
        <v>1053</v>
      </c>
      <c r="G47" s="6" t="s">
        <v>6</v>
      </c>
      <c r="H47" s="11" t="s">
        <v>113</v>
      </c>
      <c r="I47" s="11"/>
      <c r="J47" s="11" t="str">
        <f t="shared" si="2"/>
        <v/>
      </c>
      <c r="K47" s="21" t="s">
        <v>114</v>
      </c>
      <c r="L47" s="11"/>
      <c r="M47" s="11"/>
      <c r="N47" s="11"/>
      <c r="O47" s="2"/>
      <c r="P47" s="2"/>
      <c r="Q47" s="2"/>
      <c r="R47" s="2"/>
    </row>
    <row r="48" spans="1:18" x14ac:dyDescent="0.3">
      <c r="A48" s="14" t="s">
        <v>2276</v>
      </c>
      <c r="B48" s="8" t="str">
        <f t="shared" si="0"/>
        <v>{   "name": "French",   "includeCustomFormatWhenRenaming": false,   "specifications": [     {       "name": "*",       "implementation": "ReleaseTitleSpecification",       "negate": false,       "required": false,       "fields": {         "value": "\\b(True)?French\\b(?![-_. ]?sub(s|bed|titles?)?\\b)|\\bVF[FIQ]\\b|\\[([a-z]{2}\\+)*FR(\\+[a-z]{2})*\\]"       }     }   ] }</v>
      </c>
      <c r="C48" s="8" t="str">
        <f t="shared" si="1"/>
        <v>/French ^|\b(True)?French\b(?![-_. ]?sub(s|bed|titles?)?\b)|\bVF[FIQ]\b|\[([a-z]{2}\+)*FR(\+[a-z]{2})*\]/i</v>
      </c>
      <c r="D48" s="6" t="s">
        <v>1048</v>
      </c>
      <c r="E48" s="8" t="s">
        <v>117</v>
      </c>
      <c r="F48" s="6" t="s">
        <v>1054</v>
      </c>
      <c r="G48" s="6" t="s">
        <v>6</v>
      </c>
      <c r="H48" s="11" t="s">
        <v>115</v>
      </c>
      <c r="I48" s="11"/>
      <c r="J48" s="11" t="str">
        <f t="shared" si="2"/>
        <v/>
      </c>
      <c r="K48" s="21" t="s">
        <v>116</v>
      </c>
      <c r="L48" s="11"/>
      <c r="M48" s="11"/>
      <c r="N48" s="11" t="s">
        <v>118</v>
      </c>
      <c r="O48" s="2"/>
      <c r="P48" s="2"/>
      <c r="Q48" s="2"/>
      <c r="R48" s="2"/>
    </row>
    <row r="49" spans="1:18" x14ac:dyDescent="0.3">
      <c r="A49" s="14" t="s">
        <v>2276</v>
      </c>
      <c r="B49" s="8" t="str">
        <f t="shared" si="0"/>
        <v>{   "name": "German",   "includeCustomFormatWhenRenaming": false,   "specifications": [     {       "name": "*",       "implementation": "ReleaseTitleSpecification",       "negate": false,       "required": false,       "fields": {         "value": "\\bGER(man)?\\b(?![-_. ]?sub(s|bed|titles?)?\\b)|\\[([a-z]{2}\\+)*DE(\\+[a-z]{2})*\\]"       }     }   ] }</v>
      </c>
      <c r="C49" s="8" t="str">
        <f t="shared" si="1"/>
        <v>/German ^|\bGER(man)?\b(?![-_. ]?sub(s|bed|titles?)?\b)|\[([a-z]{2}\+)*DE(\+[a-z]{2})*\]/i</v>
      </c>
      <c r="D49" s="6" t="s">
        <v>1048</v>
      </c>
      <c r="E49" s="8"/>
      <c r="F49" s="6" t="s">
        <v>1055</v>
      </c>
      <c r="G49" s="6" t="s">
        <v>6</v>
      </c>
      <c r="H49" s="11" t="s">
        <v>119</v>
      </c>
      <c r="I49" s="11"/>
      <c r="J49" s="11" t="str">
        <f t="shared" si="2"/>
        <v/>
      </c>
      <c r="K49" s="21" t="s">
        <v>120</v>
      </c>
      <c r="L49" s="11"/>
      <c r="M49" s="11"/>
      <c r="N49" s="11"/>
      <c r="O49" s="2"/>
      <c r="P49" s="2"/>
      <c r="Q49" s="2"/>
      <c r="R49" s="2"/>
    </row>
    <row r="50" spans="1:18" x14ac:dyDescent="0.3">
      <c r="A50" s="14" t="s">
        <v>2276</v>
      </c>
      <c r="B50" s="8" t="str">
        <f t="shared" si="0"/>
        <v>{   "name": "German DL",   "includeCustomFormatWhenRenaming": false,   "specifications": [     {       "name": "*",       "implementation": "ReleaseTitleSpecification",       "negate": false,       "required": false,       "fields": {         "value": "(?&lt;=\\bGerman\\b.*)(?&lt;!\\bWEB[-_. ])\\bDL\\b|\\[DE\\+[a-z]{2}\\]|\\[[a-z]{2}\\+DE\\]"       }     }   ] }</v>
      </c>
      <c r="C50" s="8" t="str">
        <f t="shared" si="1"/>
        <v>/German DL ^|(?&lt;=\bGerman\b.*)(?&lt;!\bWEB[-_. ])\bDL\b|\[DE\+[a-z]{2}\]|\[[a-z]{2}\+DE\]/i</v>
      </c>
      <c r="D50" s="6" t="s">
        <v>1048</v>
      </c>
      <c r="E50" s="8" t="s">
        <v>122</v>
      </c>
      <c r="F50" s="6" t="s">
        <v>1056</v>
      </c>
      <c r="G50" s="6" t="s">
        <v>6</v>
      </c>
      <c r="H50" s="11" t="s">
        <v>6</v>
      </c>
      <c r="I50" s="11"/>
      <c r="J50" s="11" t="str">
        <f t="shared" si="2"/>
        <v/>
      </c>
      <c r="K50" s="21" t="s">
        <v>121</v>
      </c>
      <c r="L50" s="11"/>
      <c r="M50" s="11"/>
      <c r="N50" s="11"/>
      <c r="O50" s="2"/>
      <c r="P50" s="2"/>
      <c r="Q50" s="2"/>
      <c r="R50" s="2"/>
    </row>
    <row r="51" spans="1:18" x14ac:dyDescent="0.3">
      <c r="A51" s="14" t="s">
        <v>2276</v>
      </c>
      <c r="B51" s="8" t="str">
        <f t="shared" si="0"/>
        <v>{   "name": "German ML",   "includeCustomFormatWhenRenaming": false,   "specifications": [     {       "name": "*",       "implementation": "ReleaseTitleSpecification",       "negate": false,       "required": false,       "fields": {         "value": "^((?=.*\\bGerman\\b)(?=.*\\bML\\b)|(?=.*\\[([a-z]{2}\\+)*DE(\\+[a-z]{2})*\\])(?!.*\\[[a-z]{2}(\\+[a-z]{2})?\\]))"       }     }   ] }</v>
      </c>
      <c r="C51" s="8" t="str">
        <f t="shared" si="1"/>
        <v>/German ML ^|^((?=.*\bGerman\b)(?=.*\bML\b)|(?=.*\[([a-z]{2}\+)*DE(\+[a-z]{2})*\])(?!.*\[[a-z]{2}(\+[a-z]{2})?\]))/i</v>
      </c>
      <c r="D51" s="6" t="s">
        <v>1048</v>
      </c>
      <c r="E51" s="8" t="s">
        <v>124</v>
      </c>
      <c r="F51" s="6" t="s">
        <v>1057</v>
      </c>
      <c r="G51" s="6" t="s">
        <v>6</v>
      </c>
      <c r="H51" s="11" t="s">
        <v>6</v>
      </c>
      <c r="I51" s="11"/>
      <c r="J51" s="11" t="str">
        <f t="shared" si="2"/>
        <v/>
      </c>
      <c r="K51" s="21" t="s">
        <v>123</v>
      </c>
      <c r="L51" s="11"/>
      <c r="M51" s="11"/>
      <c r="N51" s="11"/>
      <c r="O51" s="2"/>
      <c r="P51" s="2"/>
      <c r="Q51" s="2"/>
      <c r="R51" s="2"/>
    </row>
    <row r="52" spans="1:18" x14ac:dyDescent="0.3">
      <c r="A52" s="14" t="s">
        <v>2276</v>
      </c>
      <c r="B52" s="8" t="str">
        <f t="shared" si="0"/>
        <v>{   "name": "iTALiAN",   "includeCustomFormatWhenRenaming": false,   "specifications": [     {       "name": "*",       "implementation": "ReleaseTitleSpecification",       "negate": false,       "required": false,       "fields": {         "value": "\\bITA(liano?)?\\b(?![-_. ]?sub(s|bed|titles?)?\\b)|\\[([a-z]{2}\\+)*IT(\\+[a-z]{2})*\\]"       }     }   ] }</v>
      </c>
      <c r="C52" s="8" t="str">
        <f t="shared" si="1"/>
        <v>/iTALiAN ^|\bITA(liano?)?\b(?![-_. ]?sub(s|bed|titles?)?\b)|\[([a-z]{2}\+)*IT(\+[a-z]{2})*\]/i</v>
      </c>
      <c r="D52" s="6" t="s">
        <v>1048</v>
      </c>
      <c r="E52" s="8"/>
      <c r="F52" s="6" t="s">
        <v>1058</v>
      </c>
      <c r="G52" s="6" t="s">
        <v>6</v>
      </c>
      <c r="H52" s="11" t="s">
        <v>125</v>
      </c>
      <c r="I52" s="11"/>
      <c r="J52" s="11" t="str">
        <f t="shared" si="2"/>
        <v/>
      </c>
      <c r="K52" s="21" t="s">
        <v>126</v>
      </c>
      <c r="L52" s="11"/>
      <c r="M52" s="11"/>
      <c r="N52" s="11"/>
      <c r="O52" s="2"/>
      <c r="P52" s="2"/>
      <c r="Q52" s="2"/>
      <c r="R52" s="2"/>
    </row>
    <row r="53" spans="1:18" x14ac:dyDescent="0.3">
      <c r="A53" s="14" t="s">
        <v>2276</v>
      </c>
      <c r="B53" s="8" t="str">
        <f t="shared" si="0"/>
        <v>{   "name": "Japanese",   "includeCustomFormatWhenRenaming": false,   "specifications": [     {       "name": "*",       "implementation": "ReleaseTitleSpecification",       "negate": false,       "required": false,       "fields": {         "value": "\\bJAP(ANESE)?\\b(?![-_. ]?sub(s|bed|titles?)?\\b)|\\[([a-z]{2}\\+)*JA(\\+[a-z]{2})*\\]"       }     }   ] }</v>
      </c>
      <c r="C53" s="8" t="str">
        <f t="shared" si="1"/>
        <v>/Japanese ^|\bJAP(ANESE)?\b(?![-_. ]?sub(s|bed|titles?)?\b)|\[([a-z]{2}\+)*JA(\+[a-z]{2})*\]/i</v>
      </c>
      <c r="D53" s="6" t="s">
        <v>1048</v>
      </c>
      <c r="E53" s="8"/>
      <c r="F53" s="6" t="s">
        <v>1059</v>
      </c>
      <c r="G53" s="6" t="s">
        <v>6</v>
      </c>
      <c r="H53" s="11" t="s">
        <v>127</v>
      </c>
      <c r="I53" s="11"/>
      <c r="J53" s="11" t="str">
        <f t="shared" si="2"/>
        <v/>
      </c>
      <c r="K53" s="21" t="s">
        <v>128</v>
      </c>
      <c r="L53" s="11"/>
      <c r="M53" s="11"/>
      <c r="N53" s="11"/>
      <c r="O53" s="2"/>
      <c r="P53" s="2"/>
      <c r="Q53" s="2"/>
      <c r="R53" s="2"/>
    </row>
    <row r="54" spans="1:18" x14ac:dyDescent="0.3">
      <c r="A54" s="14" t="s">
        <v>2276</v>
      </c>
      <c r="B54" s="8" t="str">
        <f t="shared" si="0"/>
        <v>{   "name": "MULTi",   "includeCustomFormatWhenRenaming": false,   "specifications": [     {       "name": "*",       "implementation": "ReleaseTitleSpecification",       "negate": false,       "required": false,       "fields": {         "value": "\\bMULTI(?=(AUDIO)?\\b)(?![-_. ]?sub(s|bed|titles?)?\\b)|\\[([a-z]{2}\\+){2}([a-z]{2})+\\]"       }     }   ] }</v>
      </c>
      <c r="C54" s="8" t="str">
        <f t="shared" si="1"/>
        <v>/MULTi ^|\bMULTI(?=(AUDIO)?\b)(?![-_. ]?sub(s|bed|titles?)?\b)|\[([a-z]{2}\+){2}([a-z]{2})+\]/i</v>
      </c>
      <c r="D54" s="6" t="s">
        <v>1048</v>
      </c>
      <c r="E54" s="8" t="s">
        <v>131</v>
      </c>
      <c r="F54" s="6" t="s">
        <v>1060</v>
      </c>
      <c r="G54" s="6" t="s">
        <v>6</v>
      </c>
      <c r="H54" s="11" t="s">
        <v>129</v>
      </c>
      <c r="I54" s="11"/>
      <c r="J54" s="11" t="str">
        <f t="shared" si="2"/>
        <v/>
      </c>
      <c r="K54" s="21" t="s">
        <v>130</v>
      </c>
      <c r="L54" s="11"/>
      <c r="M54" s="11"/>
      <c r="N54" s="11"/>
      <c r="O54" s="2"/>
      <c r="P54" s="2"/>
      <c r="Q54" s="2"/>
      <c r="R54" s="2"/>
    </row>
    <row r="55" spans="1:18" x14ac:dyDescent="0.3">
      <c r="A55" s="14" t="s">
        <v>2276</v>
      </c>
      <c r="B55" s="8" t="str">
        <f t="shared" si="0"/>
        <v>{   "name": "AB",   "includeCustomFormatWhenRenaming": false,   "specifications": [     {       "name": "AnimeBytes",       "implementation": "ReleaseTitleSpecification",       "negate": false,       "required": false,       "fields": {         "value": "\\[(TV|(HD )?DVD[59]?|(UHD )?Blu-ray|VHS|VCD|LD|Web)\\]\\[(AVI|MKV|MP4|OGM|WMV|MPG|(ISO|VOB IFO|M2TS) \\(([A-C]|R[13-6]|R2 (Europe|Japan))\\)|VOB|TS|FLV|RMVB)\\](\\[\\d+:\\d\\])?(\\[(h264( 10-bit)?|h265( 1[02]-bit)?|XviD|DivX|WMV|MPEG\\-(1/2|TS)|VC-1|RealVideo|VP[69]|AV1)\\])?\\[(\\d{3}\\d?x\\d{3}|720p|1080[pi]|4k)\\]\\[(MP[23]|Vorbis|Opus|AAC|AC3|TrueHD|DTS(-(ES|HD( MA)?))?|FLAC|PCM|WMA|WAV|RealAudio) [1-7]\\.[01]\\](\\[Dual Audio\\])?(\\[Remastered\\])?\\[((Soft|Hard)subs|RAW)( \\(.+\\))?\\](\\[Hentai \\((Un)?censored\\)\\])?(\\[(Episode \\d+|(1080p|4K) Remux|BR-DISK)\\])?$"       }     }   ] }</v>
      </c>
      <c r="C55" s="8" t="str">
        <f t="shared" si="1"/>
        <v>/AnimeBytes ^|\[(TV|(HD )?DVD[59]?|(UHD )?Blu-ray|VHS|VCD|LD|Web)\]\[(AVI|MKV|MP4|OGM|WMV|MPG|(ISO|VOB IFO|M2TS) \(([A-C]|R[13-6]|R2 (Europe|Japan))\)|VOB|TS|FLV|RMVB)\](\[\d+:\d\])?(\[(h264( 10-bit)?|h265( 1[02]-bit)?|XviD|DivX|WMV|MPEG\-(1/2|TS)|VC-1|RealVideo|VP[69]|AV1)\])?\[(\d{3}\d?x\d{3}|720p|1080[pi]|4k)\]\[(MP[23]|Vorbis|Opus|AAC|AC3|TrueHD|DTS(-(ES|HD( MA)?))?|FLAC|PCM|WMA|WAV|RealAudio) [1-7]\.[01]\](\[Dual Audio\])?(\[Remastered\])?\[((Soft|Hard)subs|RAW)( \(.+\))?\](\[Hentai \((Un)?censored\)\])?(\[(Episode \d+|(1080p|4K) Remux|BR-DISK)\])?$/i</v>
      </c>
      <c r="D55" s="6" t="s">
        <v>1061</v>
      </c>
      <c r="E55" s="8"/>
      <c r="F55" s="6" t="s">
        <v>1062</v>
      </c>
      <c r="G55" s="6" t="s">
        <v>132</v>
      </c>
      <c r="H55" s="11"/>
      <c r="I55" s="11"/>
      <c r="J55" s="11" t="str">
        <f t="shared" si="2"/>
        <v/>
      </c>
      <c r="K55" s="21" t="s">
        <v>1940</v>
      </c>
      <c r="L55" s="11"/>
      <c r="M55" s="11"/>
      <c r="N55" s="11"/>
      <c r="O55" s="2"/>
      <c r="P55" s="2"/>
      <c r="Q55" s="2"/>
      <c r="R55" s="2"/>
    </row>
    <row r="56" spans="1:18" x14ac:dyDescent="0.3">
      <c r="A56" s="14" t="s">
        <v>2276</v>
      </c>
      <c r="B56" s="8" t="str">
        <f t="shared" si="0"/>
        <v>{   "name": "4:2:2",   "includeCustomFormatWhenRenaming": false,   "specifications": [     {       "name": "*",       "implementation": "ReleaseTitleSpecification",       "negate": false,       "required": false,       "fields": {         "value": "\\b4[-_.: ]2[-_.: ]2\\b"       }     }   ] }</v>
      </c>
      <c r="C56" s="8" t="str">
        <f t="shared" si="1"/>
        <v>/4:2:2 ^|\b4[-_.: ]2[-_.: ]2\b/i</v>
      </c>
      <c r="D56" s="10" t="s">
        <v>2293</v>
      </c>
      <c r="E56" s="11"/>
      <c r="F56" s="10" t="s">
        <v>2177</v>
      </c>
      <c r="G56" s="10"/>
      <c r="H56" s="11"/>
      <c r="I56" s="11"/>
      <c r="J56" s="11" t="str">
        <f t="shared" si="2"/>
        <v/>
      </c>
      <c r="K56" s="21" t="s">
        <v>2179</v>
      </c>
      <c r="L56" s="11"/>
      <c r="M56" s="11"/>
      <c r="N56" s="11" t="s">
        <v>2292</v>
      </c>
      <c r="O56" s="2"/>
      <c r="P56" s="2"/>
      <c r="Q56" s="2"/>
      <c r="R56" s="2"/>
    </row>
    <row r="57" spans="1:18" x14ac:dyDescent="0.3">
      <c r="A57" s="14" t="s">
        <v>2276</v>
      </c>
      <c r="B57" s="8" t="str">
        <f t="shared" si="0"/>
        <v>{   "name": "4:4:4",   "includeCustomFormatWhenRenaming": false,   "specifications": [     {       "name": "*",       "implementation": "ReleaseTitleSpecification",       "negate": false,       "required": false,       "fields": {         "value": "\\b4[-_.: ]4[-_.: ]4\\b"       }     }   ] }</v>
      </c>
      <c r="C57" s="8" t="str">
        <f t="shared" si="1"/>
        <v>/4:4:4 ^|\b4[-_.: ]4[-_.: ]4\b/i</v>
      </c>
      <c r="D57" s="10" t="s">
        <v>2293</v>
      </c>
      <c r="E57" s="11"/>
      <c r="F57" s="10" t="s">
        <v>2178</v>
      </c>
      <c r="G57" s="10"/>
      <c r="H57" s="11"/>
      <c r="I57" s="11"/>
      <c r="J57" s="11" t="str">
        <f t="shared" si="2"/>
        <v/>
      </c>
      <c r="K57" s="21" t="s">
        <v>2180</v>
      </c>
      <c r="L57" s="11"/>
      <c r="M57" s="11"/>
      <c r="N57" s="11" t="s">
        <v>2291</v>
      </c>
      <c r="O57" s="2"/>
      <c r="P57" s="2"/>
      <c r="Q57" s="2"/>
      <c r="R57" s="2"/>
    </row>
    <row r="58" spans="1:18" x14ac:dyDescent="0.3">
      <c r="A58" s="14" t="s">
        <v>2276</v>
      </c>
      <c r="B58" s="8" t="str">
        <f t="shared" si="0"/>
        <v>{   "name": "10-bit",   "includeCustomFormatWhenRenaming": false,   "specifications": [     {       "name": "*",       "implementation": "ReleaseTitleSpecification",       "negate": false,       "required": false,       "fields": {         "value": "\\b(10[-_. ]?bit|hi(gh[-_. ]?)?10p?)\\b"       }     }   ] }</v>
      </c>
      <c r="C58" s="8" t="str">
        <f t="shared" si="1"/>
        <v>/10-bit ^|\b(10[-_. ]?bit|hi(gh[-_. ]?)?10p?)\b/i</v>
      </c>
      <c r="D58" s="6" t="s">
        <v>1067</v>
      </c>
      <c r="E58" s="8" t="s">
        <v>134</v>
      </c>
      <c r="F58" s="6" t="s">
        <v>2181</v>
      </c>
      <c r="G58" s="6" t="s">
        <v>6</v>
      </c>
      <c r="H58" s="11" t="s">
        <v>133</v>
      </c>
      <c r="I58" s="11"/>
      <c r="J58" s="11" t="str">
        <f t="shared" si="2"/>
        <v/>
      </c>
      <c r="K58" s="21" t="s">
        <v>2183</v>
      </c>
      <c r="L58" s="11"/>
      <c r="M58" s="11"/>
      <c r="N58" s="11" t="s">
        <v>135</v>
      </c>
      <c r="O58" s="2"/>
      <c r="P58" s="2"/>
      <c r="Q58" s="2"/>
      <c r="R58" s="2"/>
    </row>
    <row r="59" spans="1:18" x14ac:dyDescent="0.3">
      <c r="A59" s="14" t="s">
        <v>2276</v>
      </c>
      <c r="B59" s="8" t="str">
        <f t="shared" si="0"/>
        <v>{   "name": "12-bit",   "includeCustomFormatWhenRenaming": false,   "specifications": [     {       "name": "*",       "implementation": "ReleaseTitleSpecification",       "negate": false,       "required": false,       "fields": {         "value": "\\b12[-_. ]?bit\\b"       }     }   ] }</v>
      </c>
      <c r="C59" s="8" t="str">
        <f t="shared" si="1"/>
        <v>/12-bit ^|\b12[-_. ]?bit\b/i</v>
      </c>
      <c r="D59" s="6" t="s">
        <v>1067</v>
      </c>
      <c r="E59" s="11"/>
      <c r="F59" s="10" t="s">
        <v>2182</v>
      </c>
      <c r="G59" s="10"/>
      <c r="H59" s="11"/>
      <c r="I59" s="11"/>
      <c r="J59" s="11" t="str">
        <f t="shared" si="2"/>
        <v/>
      </c>
      <c r="K59" s="21" t="s">
        <v>2184</v>
      </c>
      <c r="L59" s="11"/>
      <c r="M59" s="11"/>
      <c r="N59" s="11" t="s">
        <v>135</v>
      </c>
      <c r="O59" s="2"/>
      <c r="P59" s="2"/>
      <c r="Q59" s="2"/>
      <c r="R59" s="2"/>
    </row>
    <row r="60" spans="1:18" x14ac:dyDescent="0.3">
      <c r="A60" s="14" t="s">
        <v>2276</v>
      </c>
      <c r="B60" s="8" t="str">
        <f t="shared" si="0"/>
        <v>{   "name": "AFG",   "includeCustomFormatWhenRenaming": false,   "specifications": [     {       "name": "Afghanistan",       "implementation": "ReleaseTitleSpecification",       "negate": false,       "required": false,       "fields": {         "value": "\\bAFG\\b"       }     }   ] }</v>
      </c>
      <c r="C60" s="8" t="str">
        <f t="shared" si="1"/>
        <v>/Afghanistan ^|\bAFG\b/i</v>
      </c>
      <c r="D60" s="6" t="s">
        <v>1068</v>
      </c>
      <c r="E60" s="8"/>
      <c r="F60" s="6" t="s">
        <v>1069</v>
      </c>
      <c r="G60" s="6" t="s">
        <v>136</v>
      </c>
      <c r="H60" s="11"/>
      <c r="I60" s="11"/>
      <c r="J60" s="11" t="str">
        <f t="shared" si="2"/>
        <v/>
      </c>
      <c r="K60" s="21" t="str">
        <f t="shared" ref="K60:K123" si="4">"\b"&amp;G60&amp;"\b"</f>
        <v>\bAFG\b</v>
      </c>
      <c r="L60" s="11"/>
      <c r="M60" s="11"/>
      <c r="N60" s="11" t="s">
        <v>137</v>
      </c>
      <c r="O60" s="2"/>
      <c r="P60" s="2"/>
      <c r="Q60" s="2"/>
      <c r="R60" s="2"/>
    </row>
    <row r="61" spans="1:18" x14ac:dyDescent="0.3">
      <c r="A61" s="14" t="s">
        <v>2276</v>
      </c>
      <c r="B61" s="8" t="str">
        <f t="shared" si="0"/>
        <v>{   "name": "ALA",   "includeCustomFormatWhenRenaming": false,   "specifications": [     {       "name": "Åland",       "implementation": "ReleaseTitleSpecification",       "negate": false,       "required": false,       "fields": {         "value": "\\bALA\\b"       }     }   ] }</v>
      </c>
      <c r="C61" s="8" t="str">
        <f t="shared" si="1"/>
        <v>/Åland ^|\bALA\b/i</v>
      </c>
      <c r="D61" s="6" t="s">
        <v>1068</v>
      </c>
      <c r="E61" s="8"/>
      <c r="F61" s="6" t="s">
        <v>1070</v>
      </c>
      <c r="G61" s="6" t="s">
        <v>138</v>
      </c>
      <c r="H61" s="11"/>
      <c r="I61" s="11"/>
      <c r="J61" s="11" t="str">
        <f t="shared" si="2"/>
        <v/>
      </c>
      <c r="K61" s="21" t="str">
        <f t="shared" si="4"/>
        <v>\bALA\b</v>
      </c>
      <c r="L61" s="11"/>
      <c r="M61" s="11"/>
      <c r="N61" s="11" t="s">
        <v>137</v>
      </c>
      <c r="O61" s="2"/>
      <c r="P61" s="2"/>
      <c r="Q61" s="2"/>
      <c r="R61" s="2"/>
    </row>
    <row r="62" spans="1:18" x14ac:dyDescent="0.3">
      <c r="A62" s="14" t="s">
        <v>2276</v>
      </c>
      <c r="B62" s="8" t="str">
        <f t="shared" si="0"/>
        <v>{   "name": "ALB",   "includeCustomFormatWhenRenaming": false,   "specifications": [     {       "name": "Albania",       "implementation": "ReleaseTitleSpecification",       "negate": false,       "required": false,       "fields": {         "value": "\\bALB\\b"       }     }   ] }</v>
      </c>
      <c r="C62" s="8" t="str">
        <f t="shared" si="1"/>
        <v>/Albania ^|\bALB\b/i</v>
      </c>
      <c r="D62" s="6" t="s">
        <v>1068</v>
      </c>
      <c r="E62" s="8"/>
      <c r="F62" s="6" t="s">
        <v>1071</v>
      </c>
      <c r="G62" s="6" t="s">
        <v>139</v>
      </c>
      <c r="H62" s="11"/>
      <c r="I62" s="11"/>
      <c r="J62" s="11" t="str">
        <f t="shared" si="2"/>
        <v/>
      </c>
      <c r="K62" s="21" t="str">
        <f t="shared" si="4"/>
        <v>\bALB\b</v>
      </c>
      <c r="L62" s="11"/>
      <c r="M62" s="11"/>
      <c r="N62" s="11" t="s">
        <v>137</v>
      </c>
      <c r="O62" s="2"/>
      <c r="P62" s="2"/>
      <c r="Q62" s="2"/>
      <c r="R62" s="2"/>
    </row>
    <row r="63" spans="1:18" x14ac:dyDescent="0.3">
      <c r="A63" s="14" t="s">
        <v>2276</v>
      </c>
      <c r="B63" s="8" t="str">
        <f t="shared" si="0"/>
        <v>{   "name": "ALG",   "includeCustomFormatWhenRenaming": false,   "specifications": [     {       "name": "Algeria",       "implementation": "ReleaseTitleSpecification",       "negate": false,       "required": false,       "fields": {         "value": "\\bALG\\b"       }     }   ] }</v>
      </c>
      <c r="C63" s="8" t="str">
        <f t="shared" si="1"/>
        <v>/Algeria ^|\bALG\b/i</v>
      </c>
      <c r="D63" s="6" t="s">
        <v>1068</v>
      </c>
      <c r="E63" s="8"/>
      <c r="F63" s="6" t="s">
        <v>1072</v>
      </c>
      <c r="G63" s="6" t="s">
        <v>140</v>
      </c>
      <c r="H63" s="11"/>
      <c r="I63" s="11"/>
      <c r="J63" s="11" t="str">
        <f t="shared" si="2"/>
        <v/>
      </c>
      <c r="K63" s="21" t="str">
        <f t="shared" si="4"/>
        <v>\bALG\b</v>
      </c>
      <c r="L63" s="11"/>
      <c r="M63" s="11"/>
      <c r="N63" s="11" t="s">
        <v>137</v>
      </c>
      <c r="O63" s="2"/>
      <c r="P63" s="2"/>
      <c r="Q63" s="2"/>
      <c r="R63" s="2"/>
    </row>
    <row r="64" spans="1:18" x14ac:dyDescent="0.3">
      <c r="A64" s="14" t="s">
        <v>2276</v>
      </c>
      <c r="B64" s="8" t="str">
        <f t="shared" si="0"/>
        <v>{   "name": "ASA",   "includeCustomFormatWhenRenaming": false,   "specifications": [     {       "name": "American Samoa",       "implementation": "ReleaseTitleSpecification",       "negate": false,       "required": false,       "fields": {         "value": "\\bASA\\b"       }     }   ] }</v>
      </c>
      <c r="C64" s="8" t="str">
        <f t="shared" si="1"/>
        <v>/American Samoa ^|\bASA\b/i</v>
      </c>
      <c r="D64" s="6" t="s">
        <v>1068</v>
      </c>
      <c r="E64" s="8"/>
      <c r="F64" s="6" t="s">
        <v>1073</v>
      </c>
      <c r="G64" s="6" t="s">
        <v>141</v>
      </c>
      <c r="H64" s="11"/>
      <c r="I64" s="11"/>
      <c r="J64" s="11" t="str">
        <f t="shared" si="2"/>
        <v/>
      </c>
      <c r="K64" s="21" t="str">
        <f t="shared" si="4"/>
        <v>\bASA\b</v>
      </c>
      <c r="L64" s="11"/>
      <c r="M64" s="11"/>
      <c r="N64" s="11" t="s">
        <v>137</v>
      </c>
      <c r="O64" s="2"/>
      <c r="P64" s="2"/>
      <c r="Q64" s="2"/>
      <c r="R64" s="2"/>
    </row>
    <row r="65" spans="1:18" x14ac:dyDescent="0.3">
      <c r="A65" s="14" t="s">
        <v>2276</v>
      </c>
      <c r="B65" s="8" t="str">
        <f t="shared" si="0"/>
        <v>{   "name": "AND",   "includeCustomFormatWhenRenaming": false,   "specifications": [     {       "name": "Andorra",       "implementation": "ReleaseTitleSpecification",       "negate": false,       "required": false,       "fields": {         "value": "\\bAND\\b"       }     }   ] }</v>
      </c>
      <c r="C65" s="8" t="str">
        <f t="shared" si="1"/>
        <v>/Andorra ^|\bAND\b/i</v>
      </c>
      <c r="D65" s="6" t="s">
        <v>1068</v>
      </c>
      <c r="E65" s="8"/>
      <c r="F65" s="6" t="s">
        <v>1074</v>
      </c>
      <c r="G65" s="6" t="s">
        <v>142</v>
      </c>
      <c r="H65" s="11"/>
      <c r="I65" s="11"/>
      <c r="J65" s="11" t="str">
        <f t="shared" si="2"/>
        <v/>
      </c>
      <c r="K65" s="21" t="str">
        <f t="shared" si="4"/>
        <v>\bAND\b</v>
      </c>
      <c r="L65" s="11"/>
      <c r="M65" s="11"/>
      <c r="N65" s="11" t="s">
        <v>137</v>
      </c>
      <c r="O65" s="2"/>
      <c r="P65" s="2"/>
      <c r="Q65" s="2"/>
      <c r="R65" s="2"/>
    </row>
    <row r="66" spans="1:18" x14ac:dyDescent="0.3">
      <c r="A66" s="14" t="s">
        <v>2276</v>
      </c>
      <c r="B66" s="8" t="str">
        <f t="shared" ref="B66:B129" si="5">SUBSTITUTE( "{   'name': '"&amp;IF(G66="",F66,G66)&amp;"',   'includeCustomFormatWhenRenaming': false,   'specifications': [     {       'name': '"&amp;IF(G66="","*",F66)&amp;"',       'implementation': 'ReleaseTitleSpecification',       'negate': false,       'required': false,       'fields': {         'value': '"&amp;SUBSTITUTE(K66,"\","\\")&amp;"'       }     }   ] }","'","""")</f>
        <v>{   "name": "ANG",   "includeCustomFormatWhenRenaming": false,   "specifications": [     {       "name": "Angola",       "implementation": "ReleaseTitleSpecification",       "negate": false,       "required": false,       "fields": {         "value": "\\bANG\\b"       }     }   ] }</v>
      </c>
      <c r="C66" s="8" t="str">
        <f t="shared" ref="C66:C129" si="6">"/"&amp;F66&amp;" ^|"&amp;K66&amp;"/i"</f>
        <v>/Angola ^|\bANG\b/i</v>
      </c>
      <c r="D66" s="6" t="s">
        <v>1068</v>
      </c>
      <c r="E66" s="8"/>
      <c r="F66" s="6" t="s">
        <v>1075</v>
      </c>
      <c r="G66" s="6" t="s">
        <v>143</v>
      </c>
      <c r="H66" s="11"/>
      <c r="I66" s="11"/>
      <c r="J66" s="11" t="str">
        <f t="shared" ref="J66:J129" si="7">SUBSTITUTE(SUBSTITUTE(SUBSTITUTE(SUBSTITUTE(SUBSTITUTE(SUBSTITUTE(SUBSTITUTE(SUBSTITUTE(SUBSTITUTE(SUBSTITUTE(SUBSTITUTE(SUBSTITUTE(SUBSTITUTE(SUBSTITUTE(SUBSTITUTE(SUBSTITUTE(SUBSTITUTE(SUBSTITUTE(SUBSTITUTE(I66,"\","\\"),"^","\^"),"$","\$"),"|","\|"),"?","\?"),"*","\*"),"+","\+"),"(","\("),")","\)"),"[","\["),"]","\]"),"{","\{"),"}","\}"),".","$Placeholder^"),"-","$Placeholder^"),"_","$Placeholder^")," ","$Placeholder^"),"$Placeholder^","[-_. ]?"),CHAR(10),"|")</f>
        <v/>
      </c>
      <c r="K66" s="21" t="str">
        <f t="shared" si="4"/>
        <v>\bANG\b</v>
      </c>
      <c r="L66" s="11"/>
      <c r="M66" s="11"/>
      <c r="N66" s="11" t="s">
        <v>137</v>
      </c>
      <c r="O66" s="2"/>
      <c r="P66" s="2"/>
      <c r="Q66" s="2"/>
      <c r="R66" s="2"/>
    </row>
    <row r="67" spans="1:18" x14ac:dyDescent="0.3">
      <c r="A67" s="14" t="s">
        <v>2276</v>
      </c>
      <c r="B67" s="8" t="str">
        <f t="shared" si="5"/>
        <v>{   "name": "AIA",   "includeCustomFormatWhenRenaming": false,   "specifications": [     {       "name": "Anguilla",       "implementation": "ReleaseTitleSpecification",       "negate": false,       "required": false,       "fields": {         "value": "\\bAIA\\b"       }     }   ] }</v>
      </c>
      <c r="C67" s="8" t="str">
        <f t="shared" si="6"/>
        <v>/Anguilla ^|\bAIA\b/i</v>
      </c>
      <c r="D67" s="6" t="s">
        <v>1068</v>
      </c>
      <c r="E67" s="8"/>
      <c r="F67" s="6" t="s">
        <v>1076</v>
      </c>
      <c r="G67" s="6" t="s">
        <v>144</v>
      </c>
      <c r="H67" s="11"/>
      <c r="I67" s="11"/>
      <c r="J67" s="11" t="str">
        <f t="shared" si="7"/>
        <v/>
      </c>
      <c r="K67" s="21" t="str">
        <f t="shared" si="4"/>
        <v>\bAIA\b</v>
      </c>
      <c r="L67" s="11"/>
      <c r="M67" s="11"/>
      <c r="N67" s="11" t="s">
        <v>137</v>
      </c>
      <c r="O67" s="2"/>
      <c r="P67" s="2"/>
      <c r="Q67" s="2"/>
      <c r="R67" s="2"/>
    </row>
    <row r="68" spans="1:18" x14ac:dyDescent="0.3">
      <c r="A68" s="14" t="s">
        <v>2276</v>
      </c>
      <c r="B68" s="8" t="str">
        <f t="shared" si="5"/>
        <v>{   "name": "ATA",   "includeCustomFormatWhenRenaming": false,   "specifications": [     {       "name": "Antarctica",       "implementation": "ReleaseTitleSpecification",       "negate": false,       "required": false,       "fields": {         "value": "\\bATA\\b"       }     }   ] }</v>
      </c>
      <c r="C68" s="8" t="str">
        <f t="shared" si="6"/>
        <v>/Antarctica ^|\bATA\b/i</v>
      </c>
      <c r="D68" s="6" t="s">
        <v>1068</v>
      </c>
      <c r="E68" s="8"/>
      <c r="F68" s="6" t="s">
        <v>1077</v>
      </c>
      <c r="G68" s="6" t="s">
        <v>145</v>
      </c>
      <c r="H68" s="11"/>
      <c r="I68" s="11"/>
      <c r="J68" s="11" t="str">
        <f t="shared" si="7"/>
        <v/>
      </c>
      <c r="K68" s="21" t="str">
        <f t="shared" si="4"/>
        <v>\bATA\b</v>
      </c>
      <c r="L68" s="11"/>
      <c r="M68" s="11"/>
      <c r="N68" s="11" t="s">
        <v>137</v>
      </c>
      <c r="O68" s="2"/>
      <c r="P68" s="2"/>
      <c r="Q68" s="2"/>
      <c r="R68" s="2"/>
    </row>
    <row r="69" spans="1:18" x14ac:dyDescent="0.3">
      <c r="A69" s="14" t="s">
        <v>2276</v>
      </c>
      <c r="B69" s="8" t="str">
        <f t="shared" si="5"/>
        <v>{   "name": "ATG",   "includeCustomFormatWhenRenaming": false,   "specifications": [     {       "name": "Antigua and Barbuda",       "implementation": "ReleaseTitleSpecification",       "negate": false,       "required": false,       "fields": {         "value": "\\bATG\\b"       }     }   ] }</v>
      </c>
      <c r="C69" s="8" t="str">
        <f t="shared" si="6"/>
        <v>/Antigua and Barbuda ^|\bATG\b/i</v>
      </c>
      <c r="D69" s="6" t="s">
        <v>1068</v>
      </c>
      <c r="E69" s="8"/>
      <c r="F69" s="6" t="s">
        <v>1078</v>
      </c>
      <c r="G69" s="6" t="s">
        <v>146</v>
      </c>
      <c r="H69" s="11"/>
      <c r="I69" s="11"/>
      <c r="J69" s="11" t="str">
        <f t="shared" si="7"/>
        <v/>
      </c>
      <c r="K69" s="21" t="str">
        <f t="shared" si="4"/>
        <v>\bATG\b</v>
      </c>
      <c r="L69" s="11"/>
      <c r="M69" s="11"/>
      <c r="N69" s="11" t="s">
        <v>137</v>
      </c>
      <c r="O69" s="2"/>
      <c r="P69" s="2"/>
      <c r="Q69" s="2"/>
      <c r="R69" s="2"/>
    </row>
    <row r="70" spans="1:18" x14ac:dyDescent="0.3">
      <c r="A70" s="14" t="s">
        <v>2276</v>
      </c>
      <c r="B70" s="8" t="str">
        <f t="shared" si="5"/>
        <v>{   "name": "ARG",   "includeCustomFormatWhenRenaming": false,   "specifications": [     {       "name": "Argentina",       "implementation": "ReleaseTitleSpecification",       "negate": false,       "required": false,       "fields": {         "value": "\\bARG\\b"       }     }   ] }</v>
      </c>
      <c r="C70" s="8" t="str">
        <f t="shared" si="6"/>
        <v>/Argentina ^|\bARG\b/i</v>
      </c>
      <c r="D70" s="6" t="s">
        <v>1068</v>
      </c>
      <c r="E70" s="8"/>
      <c r="F70" s="6" t="s">
        <v>1079</v>
      </c>
      <c r="G70" s="6" t="s">
        <v>147</v>
      </c>
      <c r="H70" s="11"/>
      <c r="I70" s="11"/>
      <c r="J70" s="11" t="str">
        <f t="shared" si="7"/>
        <v/>
      </c>
      <c r="K70" s="21" t="str">
        <f t="shared" si="4"/>
        <v>\bARG\b</v>
      </c>
      <c r="L70" s="11"/>
      <c r="M70" s="11"/>
      <c r="N70" s="11" t="s">
        <v>137</v>
      </c>
      <c r="O70" s="2"/>
      <c r="P70" s="2"/>
      <c r="Q70" s="2"/>
      <c r="R70" s="2"/>
    </row>
    <row r="71" spans="1:18" x14ac:dyDescent="0.3">
      <c r="A71" s="14" t="s">
        <v>2276</v>
      </c>
      <c r="B71" s="8" t="str">
        <f t="shared" si="5"/>
        <v>{   "name": "ARM",   "includeCustomFormatWhenRenaming": false,   "specifications": [     {       "name": "Armenia",       "implementation": "ReleaseTitleSpecification",       "negate": false,       "required": false,       "fields": {         "value": "\\bARM\\b"       }     }   ] }</v>
      </c>
      <c r="C71" s="8" t="str">
        <f t="shared" si="6"/>
        <v>/Armenia ^|\bARM\b/i</v>
      </c>
      <c r="D71" s="6" t="s">
        <v>1068</v>
      </c>
      <c r="E71" s="8"/>
      <c r="F71" s="6" t="s">
        <v>1080</v>
      </c>
      <c r="G71" s="6" t="s">
        <v>148</v>
      </c>
      <c r="H71" s="11"/>
      <c r="I71" s="11"/>
      <c r="J71" s="11" t="str">
        <f t="shared" si="7"/>
        <v/>
      </c>
      <c r="K71" s="21" t="str">
        <f t="shared" si="4"/>
        <v>\bARM\b</v>
      </c>
      <c r="L71" s="11"/>
      <c r="M71" s="11"/>
      <c r="N71" s="11" t="s">
        <v>137</v>
      </c>
      <c r="O71" s="2"/>
      <c r="P71" s="2"/>
      <c r="Q71" s="2"/>
      <c r="R71" s="2"/>
    </row>
    <row r="72" spans="1:18" x14ac:dyDescent="0.3">
      <c r="A72" s="14" t="s">
        <v>2276</v>
      </c>
      <c r="B72" s="8" t="str">
        <f t="shared" si="5"/>
        <v>{   "name": "ARU",   "includeCustomFormatWhenRenaming": false,   "specifications": [     {       "name": "Aruba",       "implementation": "ReleaseTitleSpecification",       "negate": false,       "required": false,       "fields": {         "value": "\\bARU\\b"       }     }   ] }</v>
      </c>
      <c r="C72" s="8" t="str">
        <f t="shared" si="6"/>
        <v>/Aruba ^|\bARU\b/i</v>
      </c>
      <c r="D72" s="6" t="s">
        <v>1068</v>
      </c>
      <c r="E72" s="8"/>
      <c r="F72" s="6" t="s">
        <v>1081</v>
      </c>
      <c r="G72" s="6" t="s">
        <v>149</v>
      </c>
      <c r="H72" s="11"/>
      <c r="I72" s="11"/>
      <c r="J72" s="11" t="str">
        <f t="shared" si="7"/>
        <v/>
      </c>
      <c r="K72" s="21" t="str">
        <f t="shared" si="4"/>
        <v>\bARU\b</v>
      </c>
      <c r="L72" s="11"/>
      <c r="M72" s="11"/>
      <c r="N72" s="11" t="s">
        <v>137</v>
      </c>
      <c r="O72" s="2"/>
      <c r="P72" s="2"/>
      <c r="Q72" s="2"/>
      <c r="R72" s="2"/>
    </row>
    <row r="73" spans="1:18" x14ac:dyDescent="0.3">
      <c r="A73" s="14" t="s">
        <v>2276</v>
      </c>
      <c r="B73" s="8" t="str">
        <f t="shared" si="5"/>
        <v>{   "name": "AUS",   "includeCustomFormatWhenRenaming": false,   "specifications": [     {       "name": "Australia",       "implementation": "ReleaseTitleSpecification",       "negate": false,       "required": false,       "fields": {         "value": "\\bAUS\\b"       }     }   ] }</v>
      </c>
      <c r="C73" s="8" t="str">
        <f t="shared" si="6"/>
        <v>/Australia ^|\bAUS\b/i</v>
      </c>
      <c r="D73" s="6" t="s">
        <v>1068</v>
      </c>
      <c r="E73" s="8"/>
      <c r="F73" s="6" t="s">
        <v>1082</v>
      </c>
      <c r="G73" s="6" t="s">
        <v>150</v>
      </c>
      <c r="H73" s="11"/>
      <c r="I73" s="11"/>
      <c r="J73" s="11" t="str">
        <f t="shared" si="7"/>
        <v/>
      </c>
      <c r="K73" s="21" t="str">
        <f t="shared" si="4"/>
        <v>\bAUS\b</v>
      </c>
      <c r="L73" s="11"/>
      <c r="M73" s="11"/>
      <c r="N73" s="11" t="s">
        <v>137</v>
      </c>
      <c r="O73" s="2"/>
      <c r="P73" s="2"/>
      <c r="Q73" s="2"/>
      <c r="R73" s="2"/>
    </row>
    <row r="74" spans="1:18" x14ac:dyDescent="0.3">
      <c r="A74" s="14" t="s">
        <v>2276</v>
      </c>
      <c r="B74" s="8" t="str">
        <f t="shared" si="5"/>
        <v>{   "name": "AUT",   "includeCustomFormatWhenRenaming": false,   "specifications": [     {       "name": "Austria",       "implementation": "ReleaseTitleSpecification",       "negate": false,       "required": false,       "fields": {         "value": "\\bAUT\\b"       }     }   ] }</v>
      </c>
      <c r="C74" s="8" t="str">
        <f t="shared" si="6"/>
        <v>/Austria ^|\bAUT\b/i</v>
      </c>
      <c r="D74" s="6" t="s">
        <v>1068</v>
      </c>
      <c r="E74" s="8"/>
      <c r="F74" s="6" t="s">
        <v>1083</v>
      </c>
      <c r="G74" s="6" t="s">
        <v>151</v>
      </c>
      <c r="H74" s="11"/>
      <c r="I74" s="11"/>
      <c r="J74" s="11" t="str">
        <f t="shared" si="7"/>
        <v/>
      </c>
      <c r="K74" s="21" t="str">
        <f t="shared" si="4"/>
        <v>\bAUT\b</v>
      </c>
      <c r="L74" s="11"/>
      <c r="M74" s="11"/>
      <c r="N74" s="11" t="s">
        <v>137</v>
      </c>
      <c r="O74" s="2"/>
      <c r="P74" s="2"/>
      <c r="Q74" s="2"/>
      <c r="R74" s="2"/>
    </row>
    <row r="75" spans="1:18" x14ac:dyDescent="0.3">
      <c r="A75" s="14" t="s">
        <v>2276</v>
      </c>
      <c r="B75" s="8" t="str">
        <f t="shared" si="5"/>
        <v>{   "name": "AZE",   "includeCustomFormatWhenRenaming": false,   "specifications": [     {       "name": "Azerbaijan",       "implementation": "ReleaseTitleSpecification",       "negate": false,       "required": false,       "fields": {         "value": "\\bAZE\\b"       }     }   ] }</v>
      </c>
      <c r="C75" s="8" t="str">
        <f t="shared" si="6"/>
        <v>/Azerbaijan ^|\bAZE\b/i</v>
      </c>
      <c r="D75" s="6" t="s">
        <v>1068</v>
      </c>
      <c r="E75" s="8"/>
      <c r="F75" s="6" t="s">
        <v>1084</v>
      </c>
      <c r="G75" s="6" t="s">
        <v>152</v>
      </c>
      <c r="H75" s="11"/>
      <c r="I75" s="11"/>
      <c r="J75" s="11" t="str">
        <f t="shared" si="7"/>
        <v/>
      </c>
      <c r="K75" s="21" t="str">
        <f t="shared" si="4"/>
        <v>\bAZE\b</v>
      </c>
      <c r="L75" s="11"/>
      <c r="M75" s="11"/>
      <c r="N75" s="11" t="s">
        <v>137</v>
      </c>
      <c r="O75" s="2"/>
      <c r="P75" s="2"/>
      <c r="Q75" s="2"/>
      <c r="R75" s="2"/>
    </row>
    <row r="76" spans="1:18" x14ac:dyDescent="0.3">
      <c r="A76" s="14" t="s">
        <v>2276</v>
      </c>
      <c r="B76" s="8" t="str">
        <f t="shared" si="5"/>
        <v>{   "name": "BHR",   "includeCustomFormatWhenRenaming": false,   "specifications": [     {       "name": "Bahrain",       "implementation": "ReleaseTitleSpecification",       "negate": false,       "required": false,       "fields": {         "value": "\\bBHR\\b"       }     }   ] }</v>
      </c>
      <c r="C76" s="8" t="str">
        <f t="shared" si="6"/>
        <v>/Bahrain ^|\bBHR\b/i</v>
      </c>
      <c r="D76" s="6" t="s">
        <v>1068</v>
      </c>
      <c r="E76" s="8"/>
      <c r="F76" s="6" t="s">
        <v>1085</v>
      </c>
      <c r="G76" s="6" t="s">
        <v>153</v>
      </c>
      <c r="H76" s="11"/>
      <c r="I76" s="11"/>
      <c r="J76" s="11" t="str">
        <f t="shared" si="7"/>
        <v/>
      </c>
      <c r="K76" s="21" t="str">
        <f t="shared" si="4"/>
        <v>\bBHR\b</v>
      </c>
      <c r="L76" s="11"/>
      <c r="M76" s="11"/>
      <c r="N76" s="11" t="s">
        <v>137</v>
      </c>
      <c r="O76" s="2"/>
      <c r="P76" s="2"/>
      <c r="Q76" s="2"/>
      <c r="R76" s="2"/>
    </row>
    <row r="77" spans="1:18" x14ac:dyDescent="0.3">
      <c r="A77" s="14" t="s">
        <v>2276</v>
      </c>
      <c r="B77" s="8" t="str">
        <f t="shared" si="5"/>
        <v>{   "name": "BAN",   "includeCustomFormatWhenRenaming": false,   "specifications": [     {       "name": "Bangladesh",       "implementation": "ReleaseTitleSpecification",       "negate": false,       "required": false,       "fields": {         "value": "\\bBAN\\b"       }     }   ] }</v>
      </c>
      <c r="C77" s="8" t="str">
        <f t="shared" si="6"/>
        <v>/Bangladesh ^|\bBAN\b/i</v>
      </c>
      <c r="D77" s="6" t="s">
        <v>1068</v>
      </c>
      <c r="E77" s="8"/>
      <c r="F77" s="6" t="s">
        <v>1086</v>
      </c>
      <c r="G77" s="6" t="s">
        <v>154</v>
      </c>
      <c r="H77" s="11"/>
      <c r="I77" s="11"/>
      <c r="J77" s="11" t="str">
        <f t="shared" si="7"/>
        <v/>
      </c>
      <c r="K77" s="21" t="str">
        <f t="shared" si="4"/>
        <v>\bBAN\b</v>
      </c>
      <c r="L77" s="11"/>
      <c r="M77" s="11"/>
      <c r="N77" s="11" t="s">
        <v>137</v>
      </c>
      <c r="O77" s="2"/>
      <c r="P77" s="2"/>
      <c r="Q77" s="2"/>
      <c r="R77" s="2"/>
    </row>
    <row r="78" spans="1:18" x14ac:dyDescent="0.3">
      <c r="A78" s="14" t="s">
        <v>2276</v>
      </c>
      <c r="B78" s="8" t="str">
        <f t="shared" si="5"/>
        <v>{   "name": "BRB",   "includeCustomFormatWhenRenaming": false,   "specifications": [     {       "name": "Barbados",       "implementation": "ReleaseTitleSpecification",       "negate": false,       "required": false,       "fields": {         "value": "\\bBRB\\b"       }     }   ] }</v>
      </c>
      <c r="C78" s="8" t="str">
        <f t="shared" si="6"/>
        <v>/Barbados ^|\bBRB\b/i</v>
      </c>
      <c r="D78" s="6" t="s">
        <v>1068</v>
      </c>
      <c r="E78" s="8"/>
      <c r="F78" s="6" t="s">
        <v>1087</v>
      </c>
      <c r="G78" s="6" t="s">
        <v>155</v>
      </c>
      <c r="H78" s="11"/>
      <c r="I78" s="11"/>
      <c r="J78" s="11" t="str">
        <f t="shared" si="7"/>
        <v/>
      </c>
      <c r="K78" s="21" t="str">
        <f t="shared" si="4"/>
        <v>\bBRB\b</v>
      </c>
      <c r="L78" s="11"/>
      <c r="M78" s="11"/>
      <c r="N78" s="11" t="s">
        <v>137</v>
      </c>
      <c r="O78" s="2"/>
      <c r="P78" s="2"/>
      <c r="Q78" s="2"/>
      <c r="R78" s="2"/>
    </row>
    <row r="79" spans="1:18" x14ac:dyDescent="0.3">
      <c r="A79" s="14" t="s">
        <v>2276</v>
      </c>
      <c r="B79" s="8" t="str">
        <f t="shared" si="5"/>
        <v>{   "name": "BLR",   "includeCustomFormatWhenRenaming": false,   "specifications": [     {       "name": "Belarus",       "implementation": "ReleaseTitleSpecification",       "negate": false,       "required": false,       "fields": {         "value": "\\bBLR\\b"       }     }   ] }</v>
      </c>
      <c r="C79" s="8" t="str">
        <f t="shared" si="6"/>
        <v>/Belarus ^|\bBLR\b/i</v>
      </c>
      <c r="D79" s="6" t="s">
        <v>1068</v>
      </c>
      <c r="E79" s="8"/>
      <c r="F79" s="6" t="s">
        <v>1088</v>
      </c>
      <c r="G79" s="6" t="s">
        <v>156</v>
      </c>
      <c r="H79" s="11"/>
      <c r="I79" s="11"/>
      <c r="J79" s="11" t="str">
        <f t="shared" si="7"/>
        <v/>
      </c>
      <c r="K79" s="21" t="str">
        <f t="shared" si="4"/>
        <v>\bBLR\b</v>
      </c>
      <c r="L79" s="11"/>
      <c r="M79" s="11"/>
      <c r="N79" s="11" t="s">
        <v>137</v>
      </c>
      <c r="O79" s="2"/>
      <c r="P79" s="2"/>
      <c r="Q79" s="2"/>
      <c r="R79" s="2"/>
    </row>
    <row r="80" spans="1:18" x14ac:dyDescent="0.3">
      <c r="A80" s="14" t="s">
        <v>2276</v>
      </c>
      <c r="B80" s="8" t="str">
        <f t="shared" si="5"/>
        <v>{   "name": "BEL",   "includeCustomFormatWhenRenaming": false,   "specifications": [     {       "name": "Belgium",       "implementation": "ReleaseTitleSpecification",       "negate": false,       "required": false,       "fields": {         "value": "\\bBEL\\b"       }     }   ] }</v>
      </c>
      <c r="C80" s="8" t="str">
        <f t="shared" si="6"/>
        <v>/Belgium ^|\bBEL\b/i</v>
      </c>
      <c r="D80" s="6" t="s">
        <v>1068</v>
      </c>
      <c r="E80" s="8"/>
      <c r="F80" s="6" t="s">
        <v>1089</v>
      </c>
      <c r="G80" s="6" t="s">
        <v>157</v>
      </c>
      <c r="H80" s="11"/>
      <c r="I80" s="11"/>
      <c r="J80" s="11" t="str">
        <f t="shared" si="7"/>
        <v/>
      </c>
      <c r="K80" s="21" t="str">
        <f t="shared" si="4"/>
        <v>\bBEL\b</v>
      </c>
      <c r="L80" s="11"/>
      <c r="M80" s="11"/>
      <c r="N80" s="11" t="s">
        <v>137</v>
      </c>
      <c r="O80" s="2"/>
      <c r="P80" s="2"/>
      <c r="Q80" s="2"/>
      <c r="R80" s="2"/>
    </row>
    <row r="81" spans="1:18" x14ac:dyDescent="0.3">
      <c r="A81" s="14" t="s">
        <v>2276</v>
      </c>
      <c r="B81" s="8" t="str">
        <f t="shared" si="5"/>
        <v>{   "name": "BLZ",   "includeCustomFormatWhenRenaming": false,   "specifications": [     {       "name": "Belize",       "implementation": "ReleaseTitleSpecification",       "negate": false,       "required": false,       "fields": {         "value": "\\bBLZ\\b"       }     }   ] }</v>
      </c>
      <c r="C81" s="8" t="str">
        <f t="shared" si="6"/>
        <v>/Belize ^|\bBLZ\b/i</v>
      </c>
      <c r="D81" s="6" t="s">
        <v>1068</v>
      </c>
      <c r="E81" s="8"/>
      <c r="F81" s="6" t="s">
        <v>1090</v>
      </c>
      <c r="G81" s="6" t="s">
        <v>158</v>
      </c>
      <c r="H81" s="11"/>
      <c r="I81" s="11"/>
      <c r="J81" s="11" t="str">
        <f t="shared" si="7"/>
        <v/>
      </c>
      <c r="K81" s="21" t="str">
        <f t="shared" si="4"/>
        <v>\bBLZ\b</v>
      </c>
      <c r="L81" s="11"/>
      <c r="M81" s="11"/>
      <c r="N81" s="11" t="s">
        <v>137</v>
      </c>
      <c r="O81" s="2"/>
      <c r="P81" s="2"/>
      <c r="Q81" s="2"/>
      <c r="R81" s="2"/>
    </row>
    <row r="82" spans="1:18" x14ac:dyDescent="0.3">
      <c r="A82" s="14" t="s">
        <v>2276</v>
      </c>
      <c r="B82" s="8" t="str">
        <f t="shared" si="5"/>
        <v>{   "name": "BEN",   "includeCustomFormatWhenRenaming": false,   "specifications": [     {       "name": "Benin",       "implementation": "ReleaseTitleSpecification",       "negate": false,       "required": false,       "fields": {         "value": "\\bBEN\\b"       }     }   ] }</v>
      </c>
      <c r="C82" s="8" t="str">
        <f t="shared" si="6"/>
        <v>/Benin ^|\bBEN\b/i</v>
      </c>
      <c r="D82" s="6" t="s">
        <v>1068</v>
      </c>
      <c r="E82" s="8"/>
      <c r="F82" s="6" t="s">
        <v>1091</v>
      </c>
      <c r="G82" s="6" t="s">
        <v>159</v>
      </c>
      <c r="H82" s="11"/>
      <c r="I82" s="11"/>
      <c r="J82" s="11" t="str">
        <f t="shared" si="7"/>
        <v/>
      </c>
      <c r="K82" s="21" t="str">
        <f t="shared" si="4"/>
        <v>\bBEN\b</v>
      </c>
      <c r="L82" s="11"/>
      <c r="M82" s="11"/>
      <c r="N82" s="11" t="s">
        <v>137</v>
      </c>
      <c r="O82" s="2"/>
      <c r="P82" s="2"/>
      <c r="Q82" s="2"/>
      <c r="R82" s="2"/>
    </row>
    <row r="83" spans="1:18" x14ac:dyDescent="0.3">
      <c r="A83" s="14" t="s">
        <v>2276</v>
      </c>
      <c r="B83" s="8" t="str">
        <f t="shared" si="5"/>
        <v>{   "name": "BER",   "includeCustomFormatWhenRenaming": false,   "specifications": [     {       "name": "Bermuda",       "implementation": "ReleaseTitleSpecification",       "negate": false,       "required": false,       "fields": {         "value": "\\bBER\\b"       }     }   ] }</v>
      </c>
      <c r="C83" s="8" t="str">
        <f t="shared" si="6"/>
        <v>/Bermuda ^|\bBER\b/i</v>
      </c>
      <c r="D83" s="6" t="s">
        <v>1068</v>
      </c>
      <c r="E83" s="8"/>
      <c r="F83" s="6" t="s">
        <v>1092</v>
      </c>
      <c r="G83" s="6" t="s">
        <v>160</v>
      </c>
      <c r="H83" s="11"/>
      <c r="I83" s="11"/>
      <c r="J83" s="11" t="str">
        <f t="shared" si="7"/>
        <v/>
      </c>
      <c r="K83" s="21" t="str">
        <f t="shared" si="4"/>
        <v>\bBER\b</v>
      </c>
      <c r="L83" s="11"/>
      <c r="M83" s="11"/>
      <c r="N83" s="11" t="s">
        <v>137</v>
      </c>
      <c r="O83" s="2"/>
      <c r="P83" s="2"/>
      <c r="Q83" s="2"/>
      <c r="R83" s="2"/>
    </row>
    <row r="84" spans="1:18" x14ac:dyDescent="0.3">
      <c r="A84" s="14" t="s">
        <v>2276</v>
      </c>
      <c r="B84" s="8" t="str">
        <f t="shared" si="5"/>
        <v>{   "name": "BHU",   "includeCustomFormatWhenRenaming": false,   "specifications": [     {       "name": "Bhutan",       "implementation": "ReleaseTitleSpecification",       "negate": false,       "required": false,       "fields": {         "value": "\\bBHU\\b"       }     }   ] }</v>
      </c>
      <c r="C84" s="8" t="str">
        <f t="shared" si="6"/>
        <v>/Bhutan ^|\bBHU\b/i</v>
      </c>
      <c r="D84" s="6" t="s">
        <v>1068</v>
      </c>
      <c r="E84" s="8"/>
      <c r="F84" s="6" t="s">
        <v>1093</v>
      </c>
      <c r="G84" s="6" t="s">
        <v>161</v>
      </c>
      <c r="H84" s="11"/>
      <c r="I84" s="11"/>
      <c r="J84" s="11" t="str">
        <f t="shared" si="7"/>
        <v/>
      </c>
      <c r="K84" s="21" t="str">
        <f t="shared" si="4"/>
        <v>\bBHU\b</v>
      </c>
      <c r="L84" s="11"/>
      <c r="M84" s="11"/>
      <c r="N84" s="11" t="s">
        <v>137</v>
      </c>
      <c r="O84" s="2"/>
      <c r="P84" s="2"/>
      <c r="Q84" s="2"/>
      <c r="R84" s="2"/>
    </row>
    <row r="85" spans="1:18" x14ac:dyDescent="0.3">
      <c r="A85" s="14" t="s">
        <v>2276</v>
      </c>
      <c r="B85" s="8" t="str">
        <f t="shared" si="5"/>
        <v>{   "name": "BOL",   "includeCustomFormatWhenRenaming": false,   "specifications": [     {       "name": "Bolivia",       "implementation": "ReleaseTitleSpecification",       "negate": false,       "required": false,       "fields": {         "value": "\\bBOL\\b"       }     }   ] }</v>
      </c>
      <c r="C85" s="8" t="str">
        <f t="shared" si="6"/>
        <v>/Bolivia ^|\bBOL\b/i</v>
      </c>
      <c r="D85" s="6" t="s">
        <v>1068</v>
      </c>
      <c r="E85" s="8"/>
      <c r="F85" s="6" t="s">
        <v>1094</v>
      </c>
      <c r="G85" s="6" t="s">
        <v>162</v>
      </c>
      <c r="H85" s="11"/>
      <c r="I85" s="11"/>
      <c r="J85" s="11" t="str">
        <f t="shared" si="7"/>
        <v/>
      </c>
      <c r="K85" s="21" t="str">
        <f t="shared" si="4"/>
        <v>\bBOL\b</v>
      </c>
      <c r="L85" s="11"/>
      <c r="M85" s="11"/>
      <c r="N85" s="11" t="s">
        <v>137</v>
      </c>
      <c r="O85" s="2"/>
      <c r="P85" s="2"/>
      <c r="Q85" s="2"/>
      <c r="R85" s="2"/>
    </row>
    <row r="86" spans="1:18" x14ac:dyDescent="0.3">
      <c r="A86" s="14" t="s">
        <v>2276</v>
      </c>
      <c r="B86" s="8" t="str">
        <f t="shared" si="5"/>
        <v>{   "name": "BIH",   "includeCustomFormatWhenRenaming": false,   "specifications": [     {       "name": "Bosnia and Herzegovina",       "implementation": "ReleaseTitleSpecification",       "negate": false,       "required": false,       "fields": {         "value": "\\bBIH\\b"       }     }   ] }</v>
      </c>
      <c r="C86" s="8" t="str">
        <f t="shared" si="6"/>
        <v>/Bosnia and Herzegovina ^|\bBIH\b/i</v>
      </c>
      <c r="D86" s="6" t="s">
        <v>1068</v>
      </c>
      <c r="E86" s="8"/>
      <c r="F86" s="6" t="s">
        <v>1095</v>
      </c>
      <c r="G86" s="6" t="s">
        <v>163</v>
      </c>
      <c r="H86" s="11"/>
      <c r="I86" s="11"/>
      <c r="J86" s="11" t="str">
        <f t="shared" si="7"/>
        <v/>
      </c>
      <c r="K86" s="21" t="str">
        <f t="shared" si="4"/>
        <v>\bBIH\b</v>
      </c>
      <c r="L86" s="11"/>
      <c r="M86" s="11"/>
      <c r="N86" s="11" t="s">
        <v>137</v>
      </c>
      <c r="O86" s="2"/>
      <c r="P86" s="2"/>
      <c r="Q86" s="2"/>
      <c r="R86" s="2"/>
    </row>
    <row r="87" spans="1:18" x14ac:dyDescent="0.3">
      <c r="A87" s="14" t="s">
        <v>2276</v>
      </c>
      <c r="B87" s="8" t="str">
        <f t="shared" si="5"/>
        <v>{   "name": "BOT",   "includeCustomFormatWhenRenaming": false,   "specifications": [     {       "name": "Botswana",       "implementation": "ReleaseTitleSpecification",       "negate": false,       "required": false,       "fields": {         "value": "\\bBOT\\b"       }     }   ] }</v>
      </c>
      <c r="C87" s="8" t="str">
        <f t="shared" si="6"/>
        <v>/Botswana ^|\bBOT\b/i</v>
      </c>
      <c r="D87" s="6" t="s">
        <v>1068</v>
      </c>
      <c r="E87" s="8"/>
      <c r="F87" s="6" t="s">
        <v>1096</v>
      </c>
      <c r="G87" s="6" t="s">
        <v>164</v>
      </c>
      <c r="H87" s="11"/>
      <c r="I87" s="11"/>
      <c r="J87" s="11" t="str">
        <f t="shared" si="7"/>
        <v/>
      </c>
      <c r="K87" s="21" t="str">
        <f t="shared" si="4"/>
        <v>\bBOT\b</v>
      </c>
      <c r="L87" s="11"/>
      <c r="M87" s="11"/>
      <c r="N87" s="11" t="s">
        <v>137</v>
      </c>
      <c r="O87" s="2"/>
      <c r="P87" s="2"/>
      <c r="Q87" s="2"/>
      <c r="R87" s="2"/>
    </row>
    <row r="88" spans="1:18" x14ac:dyDescent="0.3">
      <c r="A88" s="14" t="s">
        <v>2276</v>
      </c>
      <c r="B88" s="8" t="str">
        <f t="shared" si="5"/>
        <v>{   "name": "BVT",   "includeCustomFormatWhenRenaming": false,   "specifications": [     {       "name": "Bouvet Island",       "implementation": "ReleaseTitleSpecification",       "negate": false,       "required": false,       "fields": {         "value": "\\bBVT\\b"       }     }   ] }</v>
      </c>
      <c r="C88" s="8" t="str">
        <f t="shared" si="6"/>
        <v>/Bouvet Island ^|\bBVT\b/i</v>
      </c>
      <c r="D88" s="6" t="s">
        <v>1068</v>
      </c>
      <c r="E88" s="8"/>
      <c r="F88" s="6" t="s">
        <v>1097</v>
      </c>
      <c r="G88" s="6" t="s">
        <v>165</v>
      </c>
      <c r="H88" s="11"/>
      <c r="I88" s="11"/>
      <c r="J88" s="11" t="str">
        <f t="shared" si="7"/>
        <v/>
      </c>
      <c r="K88" s="21" t="str">
        <f t="shared" si="4"/>
        <v>\bBVT\b</v>
      </c>
      <c r="L88" s="11"/>
      <c r="M88" s="11"/>
      <c r="N88" s="11" t="s">
        <v>137</v>
      </c>
      <c r="O88" s="2"/>
      <c r="P88" s="2"/>
      <c r="Q88" s="2"/>
      <c r="R88" s="2"/>
    </row>
    <row r="89" spans="1:18" x14ac:dyDescent="0.3">
      <c r="A89" s="14" t="s">
        <v>2276</v>
      </c>
      <c r="B89" s="8" t="str">
        <f t="shared" si="5"/>
        <v>{   "name": "BRA",   "includeCustomFormatWhenRenaming": false,   "specifications": [     {       "name": "Brazil",       "implementation": "ReleaseTitleSpecification",       "negate": false,       "required": false,       "fields": {         "value": "\\bBRA\\b"       }     }   ] }</v>
      </c>
      <c r="C89" s="8" t="str">
        <f t="shared" si="6"/>
        <v>/Brazil ^|\bBRA\b/i</v>
      </c>
      <c r="D89" s="6" t="s">
        <v>1068</v>
      </c>
      <c r="E89" s="8"/>
      <c r="F89" s="6" t="s">
        <v>1098</v>
      </c>
      <c r="G89" s="6" t="s">
        <v>166</v>
      </c>
      <c r="H89" s="11"/>
      <c r="I89" s="11"/>
      <c r="J89" s="11" t="str">
        <f t="shared" si="7"/>
        <v/>
      </c>
      <c r="K89" s="21" t="str">
        <f t="shared" si="4"/>
        <v>\bBRA\b</v>
      </c>
      <c r="L89" s="11"/>
      <c r="M89" s="11"/>
      <c r="N89" s="11" t="s">
        <v>137</v>
      </c>
      <c r="O89" s="2"/>
      <c r="P89" s="2"/>
      <c r="Q89" s="2"/>
      <c r="R89" s="2"/>
    </row>
    <row r="90" spans="1:18" x14ac:dyDescent="0.3">
      <c r="A90" s="14" t="s">
        <v>2276</v>
      </c>
      <c r="B90" s="8" t="str">
        <f t="shared" si="5"/>
        <v>{   "name": "IOT",   "includeCustomFormatWhenRenaming": false,   "specifications": [     {       "name": "British Indian Ocean Territory",       "implementation": "ReleaseTitleSpecification",       "negate": false,       "required": false,       "fields": {         "value": "\\bIOT\\b"       }     }   ] }</v>
      </c>
      <c r="C90" s="8" t="str">
        <f t="shared" si="6"/>
        <v>/British Indian Ocean Territory ^|\bIOT\b/i</v>
      </c>
      <c r="D90" s="6" t="s">
        <v>1068</v>
      </c>
      <c r="E90" s="8"/>
      <c r="F90" s="6" t="s">
        <v>1099</v>
      </c>
      <c r="G90" s="6" t="s">
        <v>167</v>
      </c>
      <c r="H90" s="11"/>
      <c r="I90" s="11"/>
      <c r="J90" s="11" t="str">
        <f t="shared" si="7"/>
        <v/>
      </c>
      <c r="K90" s="21" t="str">
        <f t="shared" si="4"/>
        <v>\bIOT\b</v>
      </c>
      <c r="L90" s="11"/>
      <c r="M90" s="11"/>
      <c r="N90" s="11" t="s">
        <v>137</v>
      </c>
      <c r="O90" s="2"/>
      <c r="P90" s="2"/>
      <c r="Q90" s="2"/>
      <c r="R90" s="2"/>
    </row>
    <row r="91" spans="1:18" x14ac:dyDescent="0.3">
      <c r="A91" s="14" t="s">
        <v>2276</v>
      </c>
      <c r="B91" s="8" t="str">
        <f t="shared" si="5"/>
        <v>{   "name": "VGB",   "includeCustomFormatWhenRenaming": false,   "specifications": [     {       "name": "British Virgin Islands",       "implementation": "ReleaseTitleSpecification",       "negate": false,       "required": false,       "fields": {         "value": "\\bVGB\\b"       }     }   ] }</v>
      </c>
      <c r="C91" s="8" t="str">
        <f t="shared" si="6"/>
        <v>/British Virgin Islands ^|\bVGB\b/i</v>
      </c>
      <c r="D91" s="6" t="s">
        <v>1068</v>
      </c>
      <c r="E91" s="8"/>
      <c r="F91" s="6" t="s">
        <v>1100</v>
      </c>
      <c r="G91" s="6" t="s">
        <v>168</v>
      </c>
      <c r="H91" s="11"/>
      <c r="I91" s="11"/>
      <c r="J91" s="11" t="str">
        <f t="shared" si="7"/>
        <v/>
      </c>
      <c r="K91" s="21" t="str">
        <f t="shared" si="4"/>
        <v>\bVGB\b</v>
      </c>
      <c r="L91" s="11"/>
      <c r="M91" s="11"/>
      <c r="N91" s="11" t="s">
        <v>137</v>
      </c>
      <c r="O91" s="2"/>
      <c r="P91" s="2"/>
      <c r="Q91" s="2"/>
      <c r="R91" s="2"/>
    </row>
    <row r="92" spans="1:18" x14ac:dyDescent="0.3">
      <c r="A92" s="14" t="s">
        <v>2276</v>
      </c>
      <c r="B92" s="8" t="str">
        <f t="shared" si="5"/>
        <v>{   "name": "BRU",   "includeCustomFormatWhenRenaming": false,   "specifications": [     {       "name": "Brunei",       "implementation": "ReleaseTitleSpecification",       "negate": false,       "required": false,       "fields": {         "value": "\\bBRU\\b"       }     }   ] }</v>
      </c>
      <c r="C92" s="8" t="str">
        <f t="shared" si="6"/>
        <v>/Brunei ^|\bBRU\b/i</v>
      </c>
      <c r="D92" s="6" t="s">
        <v>1068</v>
      </c>
      <c r="E92" s="8"/>
      <c r="F92" s="6" t="s">
        <v>1101</v>
      </c>
      <c r="G92" s="6" t="s">
        <v>169</v>
      </c>
      <c r="H92" s="11"/>
      <c r="I92" s="11"/>
      <c r="J92" s="11" t="str">
        <f t="shared" si="7"/>
        <v/>
      </c>
      <c r="K92" s="21" t="str">
        <f t="shared" si="4"/>
        <v>\bBRU\b</v>
      </c>
      <c r="L92" s="11"/>
      <c r="M92" s="11"/>
      <c r="N92" s="11" t="s">
        <v>137</v>
      </c>
      <c r="O92" s="2"/>
      <c r="P92" s="2"/>
      <c r="Q92" s="2"/>
      <c r="R92" s="2"/>
    </row>
    <row r="93" spans="1:18" x14ac:dyDescent="0.3">
      <c r="A93" s="14" t="s">
        <v>2276</v>
      </c>
      <c r="B93" s="8" t="str">
        <f t="shared" si="5"/>
        <v>{   "name": "BUL",   "includeCustomFormatWhenRenaming": false,   "specifications": [     {       "name": "Bulgaria",       "implementation": "ReleaseTitleSpecification",       "negate": false,       "required": false,       "fields": {         "value": "\\bBUL\\b"       }     }   ] }</v>
      </c>
      <c r="C93" s="8" t="str">
        <f t="shared" si="6"/>
        <v>/Bulgaria ^|\bBUL\b/i</v>
      </c>
      <c r="D93" s="6" t="s">
        <v>1068</v>
      </c>
      <c r="E93" s="8"/>
      <c r="F93" s="6" t="s">
        <v>1102</v>
      </c>
      <c r="G93" s="6" t="s">
        <v>170</v>
      </c>
      <c r="H93" s="11"/>
      <c r="I93" s="11"/>
      <c r="J93" s="11" t="str">
        <f t="shared" si="7"/>
        <v/>
      </c>
      <c r="K93" s="21" t="str">
        <f t="shared" si="4"/>
        <v>\bBUL\b</v>
      </c>
      <c r="L93" s="11"/>
      <c r="M93" s="11"/>
      <c r="N93" s="11" t="s">
        <v>137</v>
      </c>
      <c r="O93" s="2"/>
      <c r="P93" s="2"/>
      <c r="Q93" s="2"/>
      <c r="R93" s="2"/>
    </row>
    <row r="94" spans="1:18" x14ac:dyDescent="0.3">
      <c r="A94" s="14" t="s">
        <v>2276</v>
      </c>
      <c r="B94" s="8" t="str">
        <f t="shared" si="5"/>
        <v>{   "name": "BFA",   "includeCustomFormatWhenRenaming": false,   "specifications": [     {       "name": "Burkina Faso",       "implementation": "ReleaseTitleSpecification",       "negate": false,       "required": false,       "fields": {         "value": "\\bBFA\\b"       }     }   ] }</v>
      </c>
      <c r="C94" s="8" t="str">
        <f t="shared" si="6"/>
        <v>/Burkina Faso ^|\bBFA\b/i</v>
      </c>
      <c r="D94" s="6" t="s">
        <v>1068</v>
      </c>
      <c r="E94" s="8"/>
      <c r="F94" s="6" t="s">
        <v>1103</v>
      </c>
      <c r="G94" s="6" t="s">
        <v>171</v>
      </c>
      <c r="H94" s="11"/>
      <c r="I94" s="11"/>
      <c r="J94" s="11" t="str">
        <f t="shared" si="7"/>
        <v/>
      </c>
      <c r="K94" s="21" t="str">
        <f t="shared" si="4"/>
        <v>\bBFA\b</v>
      </c>
      <c r="L94" s="11"/>
      <c r="M94" s="11"/>
      <c r="N94" s="11" t="s">
        <v>137</v>
      </c>
      <c r="O94" s="2"/>
      <c r="P94" s="2"/>
      <c r="Q94" s="2"/>
      <c r="R94" s="2"/>
    </row>
    <row r="95" spans="1:18" x14ac:dyDescent="0.3">
      <c r="A95" s="14" t="s">
        <v>2276</v>
      </c>
      <c r="B95" s="8" t="str">
        <f t="shared" si="5"/>
        <v>{   "name": "BDI",   "includeCustomFormatWhenRenaming": false,   "specifications": [     {       "name": "Burundi",       "implementation": "ReleaseTitleSpecification",       "negate": false,       "required": false,       "fields": {         "value": "\\bBDI\\b"       }     }   ] }</v>
      </c>
      <c r="C95" s="8" t="str">
        <f t="shared" si="6"/>
        <v>/Burundi ^|\bBDI\b/i</v>
      </c>
      <c r="D95" s="6" t="s">
        <v>1068</v>
      </c>
      <c r="E95" s="8"/>
      <c r="F95" s="6" t="s">
        <v>1104</v>
      </c>
      <c r="G95" s="6" t="s">
        <v>172</v>
      </c>
      <c r="H95" s="11"/>
      <c r="I95" s="11"/>
      <c r="J95" s="11" t="str">
        <f t="shared" si="7"/>
        <v/>
      </c>
      <c r="K95" s="21" t="str">
        <f t="shared" si="4"/>
        <v>\bBDI\b</v>
      </c>
      <c r="L95" s="11"/>
      <c r="M95" s="11"/>
      <c r="N95" s="11" t="s">
        <v>137</v>
      </c>
      <c r="O95" s="2"/>
      <c r="P95" s="2"/>
      <c r="Q95" s="2"/>
      <c r="R95" s="2"/>
    </row>
    <row r="96" spans="1:18" x14ac:dyDescent="0.3">
      <c r="A96" s="14" t="s">
        <v>2276</v>
      </c>
      <c r="B96" s="8" t="str">
        <f t="shared" si="5"/>
        <v>{   "name": "CAM",   "includeCustomFormatWhenRenaming": false,   "specifications": [     {       "name": "Cambodia",       "implementation": "ReleaseTitleSpecification",       "negate": false,       "required": false,       "fields": {         "value": "\\bCAM\\b"       }     }   ] }</v>
      </c>
      <c r="C96" s="8" t="str">
        <f t="shared" si="6"/>
        <v>/Cambodia ^|\bCAM\b/i</v>
      </c>
      <c r="D96" s="6" t="s">
        <v>1068</v>
      </c>
      <c r="E96" s="8"/>
      <c r="F96" s="6" t="s">
        <v>1105</v>
      </c>
      <c r="G96" s="6" t="s">
        <v>173</v>
      </c>
      <c r="H96" s="11"/>
      <c r="I96" s="11"/>
      <c r="J96" s="11" t="str">
        <f t="shared" si="7"/>
        <v/>
      </c>
      <c r="K96" s="21" t="str">
        <f t="shared" si="4"/>
        <v>\bCAM\b</v>
      </c>
      <c r="L96" s="11"/>
      <c r="M96" s="11"/>
      <c r="N96" s="11" t="s">
        <v>137</v>
      </c>
      <c r="O96" s="2"/>
      <c r="P96" s="2"/>
      <c r="Q96" s="2"/>
      <c r="R96" s="2"/>
    </row>
    <row r="97" spans="1:18" x14ac:dyDescent="0.3">
      <c r="A97" s="14" t="s">
        <v>2276</v>
      </c>
      <c r="B97" s="8" t="str">
        <f t="shared" si="5"/>
        <v>{   "name": "CMR",   "includeCustomFormatWhenRenaming": false,   "specifications": [     {       "name": "Cameroon",       "implementation": "ReleaseTitleSpecification",       "negate": false,       "required": false,       "fields": {         "value": "\\bCMR\\b"       }     }   ] }</v>
      </c>
      <c r="C97" s="8" t="str">
        <f t="shared" si="6"/>
        <v>/Cameroon ^|\bCMR\b/i</v>
      </c>
      <c r="D97" s="6" t="s">
        <v>1068</v>
      </c>
      <c r="E97" s="8"/>
      <c r="F97" s="6" t="s">
        <v>1106</v>
      </c>
      <c r="G97" s="6" t="s">
        <v>174</v>
      </c>
      <c r="H97" s="11"/>
      <c r="I97" s="11"/>
      <c r="J97" s="11" t="str">
        <f t="shared" si="7"/>
        <v/>
      </c>
      <c r="K97" s="21" t="str">
        <f t="shared" si="4"/>
        <v>\bCMR\b</v>
      </c>
      <c r="L97" s="11"/>
      <c r="M97" s="11"/>
      <c r="N97" s="11" t="s">
        <v>137</v>
      </c>
      <c r="O97" s="2"/>
      <c r="P97" s="2"/>
      <c r="Q97" s="2"/>
      <c r="R97" s="2"/>
    </row>
    <row r="98" spans="1:18" x14ac:dyDescent="0.3">
      <c r="A98" s="14" t="s">
        <v>2276</v>
      </c>
      <c r="B98" s="8" t="str">
        <f t="shared" si="5"/>
        <v>{   "name": "CAN",   "includeCustomFormatWhenRenaming": false,   "specifications": [     {       "name": "Canada",       "implementation": "ReleaseTitleSpecification",       "negate": false,       "required": false,       "fields": {         "value": "\\bCAN\\b"       }     }   ] }</v>
      </c>
      <c r="C98" s="8" t="str">
        <f t="shared" si="6"/>
        <v>/Canada ^|\bCAN\b/i</v>
      </c>
      <c r="D98" s="6" t="s">
        <v>1068</v>
      </c>
      <c r="E98" s="8"/>
      <c r="F98" s="6" t="s">
        <v>1107</v>
      </c>
      <c r="G98" s="6" t="s">
        <v>175</v>
      </c>
      <c r="H98" s="11"/>
      <c r="I98" s="11"/>
      <c r="J98" s="11" t="str">
        <f t="shared" si="7"/>
        <v/>
      </c>
      <c r="K98" s="21" t="str">
        <f t="shared" si="4"/>
        <v>\bCAN\b</v>
      </c>
      <c r="L98" s="11"/>
      <c r="M98" s="11"/>
      <c r="N98" s="11" t="s">
        <v>137</v>
      </c>
      <c r="O98" s="2"/>
      <c r="P98" s="2"/>
      <c r="Q98" s="2"/>
      <c r="R98" s="2"/>
    </row>
    <row r="99" spans="1:18" x14ac:dyDescent="0.3">
      <c r="A99" s="14" t="s">
        <v>2276</v>
      </c>
      <c r="B99" s="8" t="str">
        <f t="shared" si="5"/>
        <v>{   "name": "CPV",   "includeCustomFormatWhenRenaming": false,   "specifications": [     {       "name": "Cape Verde",       "implementation": "ReleaseTitleSpecification",       "negate": false,       "required": false,       "fields": {         "value": "\\bCPV\\b"       }     }   ] }</v>
      </c>
      <c r="C99" s="8" t="str">
        <f t="shared" si="6"/>
        <v>/Cape Verde ^|\bCPV\b/i</v>
      </c>
      <c r="D99" s="6" t="s">
        <v>1068</v>
      </c>
      <c r="E99" s="8"/>
      <c r="F99" s="6" t="s">
        <v>1108</v>
      </c>
      <c r="G99" s="6" t="s">
        <v>176</v>
      </c>
      <c r="H99" s="11"/>
      <c r="I99" s="11"/>
      <c r="J99" s="11" t="str">
        <f t="shared" si="7"/>
        <v/>
      </c>
      <c r="K99" s="21" t="str">
        <f t="shared" si="4"/>
        <v>\bCPV\b</v>
      </c>
      <c r="L99" s="11"/>
      <c r="M99" s="11"/>
      <c r="N99" s="11" t="s">
        <v>137</v>
      </c>
      <c r="O99" s="2"/>
      <c r="P99" s="2"/>
      <c r="Q99" s="2"/>
      <c r="R99" s="2"/>
    </row>
    <row r="100" spans="1:18" ht="28.8" x14ac:dyDescent="0.3">
      <c r="A100" s="14" t="s">
        <v>2276</v>
      </c>
      <c r="B100" s="8" t="str">
        <f t="shared" si="5"/>
        <v>{   "name": "BES",   "includeCustomFormatWhenRenaming": false,   "specifications": [     {       "name": "Caribbean Netherlands: Bonaire, Sint Eustatius and Saba",       "implementation": "ReleaseTitleSpecification",       "negate": false,       "required": false,       "fields": {         "value": "\\bBES\\b"       }     }   ] }</v>
      </c>
      <c r="C100" s="8" t="str">
        <f t="shared" si="6"/>
        <v>/Caribbean Netherlands: Bonaire, Sint Eustatius and Saba ^|\bBES\b/i</v>
      </c>
      <c r="D100" s="6" t="s">
        <v>1068</v>
      </c>
      <c r="E100" s="8"/>
      <c r="F100" s="6" t="s">
        <v>1109</v>
      </c>
      <c r="G100" s="6" t="s">
        <v>177</v>
      </c>
      <c r="H100" s="11"/>
      <c r="I100" s="11"/>
      <c r="J100" s="11" t="str">
        <f t="shared" si="7"/>
        <v/>
      </c>
      <c r="K100" s="21" t="str">
        <f t="shared" si="4"/>
        <v>\bBES\b</v>
      </c>
      <c r="L100" s="11"/>
      <c r="M100" s="11"/>
      <c r="N100" s="11" t="s">
        <v>137</v>
      </c>
      <c r="O100" s="2"/>
      <c r="P100" s="2"/>
      <c r="Q100" s="2"/>
      <c r="R100" s="2"/>
    </row>
    <row r="101" spans="1:18" x14ac:dyDescent="0.3">
      <c r="A101" s="14" t="s">
        <v>2276</v>
      </c>
      <c r="B101" s="8" t="str">
        <f t="shared" si="5"/>
        <v>{   "name": "CAY",   "includeCustomFormatWhenRenaming": false,   "specifications": [     {       "name": "Cayman Islands",       "implementation": "ReleaseTitleSpecification",       "negate": false,       "required": false,       "fields": {         "value": "\\bCAY\\b"       }     }   ] }</v>
      </c>
      <c r="C101" s="8" t="str">
        <f t="shared" si="6"/>
        <v>/Cayman Islands ^|\bCAY\b/i</v>
      </c>
      <c r="D101" s="6" t="s">
        <v>1068</v>
      </c>
      <c r="E101" s="8"/>
      <c r="F101" s="6" t="s">
        <v>1110</v>
      </c>
      <c r="G101" s="6" t="s">
        <v>178</v>
      </c>
      <c r="H101" s="11"/>
      <c r="I101" s="11"/>
      <c r="J101" s="11" t="str">
        <f t="shared" si="7"/>
        <v/>
      </c>
      <c r="K101" s="21" t="str">
        <f t="shared" si="4"/>
        <v>\bCAY\b</v>
      </c>
      <c r="L101" s="11"/>
      <c r="M101" s="11"/>
      <c r="N101" s="11" t="s">
        <v>137</v>
      </c>
      <c r="O101" s="2"/>
      <c r="P101" s="2"/>
      <c r="Q101" s="2"/>
      <c r="R101" s="2"/>
    </row>
    <row r="102" spans="1:18" x14ac:dyDescent="0.3">
      <c r="A102" s="14" t="s">
        <v>2276</v>
      </c>
      <c r="B102" s="8" t="str">
        <f t="shared" si="5"/>
        <v>{   "name": "CTA",   "includeCustomFormatWhenRenaming": false,   "specifications": [     {       "name": "Central African Republic",       "implementation": "ReleaseTitleSpecification",       "negate": false,       "required": false,       "fields": {         "value": "\\bCTA\\b"       }     }   ] }</v>
      </c>
      <c r="C102" s="8" t="str">
        <f t="shared" si="6"/>
        <v>/Central African Republic ^|\bCTA\b/i</v>
      </c>
      <c r="D102" s="6" t="s">
        <v>1068</v>
      </c>
      <c r="E102" s="8"/>
      <c r="F102" s="6" t="s">
        <v>1111</v>
      </c>
      <c r="G102" s="6" t="s">
        <v>179</v>
      </c>
      <c r="H102" s="11"/>
      <c r="I102" s="11"/>
      <c r="J102" s="11" t="str">
        <f t="shared" si="7"/>
        <v/>
      </c>
      <c r="K102" s="21" t="str">
        <f t="shared" si="4"/>
        <v>\bCTA\b</v>
      </c>
      <c r="L102" s="11"/>
      <c r="M102" s="11"/>
      <c r="N102" s="11" t="s">
        <v>137</v>
      </c>
      <c r="O102" s="2"/>
      <c r="P102" s="2"/>
      <c r="Q102" s="2"/>
      <c r="R102" s="2"/>
    </row>
    <row r="103" spans="1:18" x14ac:dyDescent="0.3">
      <c r="A103" s="14" t="s">
        <v>2276</v>
      </c>
      <c r="B103" s="8" t="str">
        <f t="shared" si="5"/>
        <v>{   "name": "CEE",   "includeCustomFormatWhenRenaming": false,   "specifications": [     {       "name": "Central and Eastern Europe",       "implementation": "ReleaseTitleSpecification",       "negate": false,       "required": false,       "fields": {         "value": "\\bCEE\\b"       }     }   ] }</v>
      </c>
      <c r="C103" s="8" t="str">
        <f t="shared" si="6"/>
        <v>/Central and Eastern Europe ^|\bCEE\b/i</v>
      </c>
      <c r="D103" s="6" t="s">
        <v>1068</v>
      </c>
      <c r="E103" s="8" t="s">
        <v>182</v>
      </c>
      <c r="F103" s="6" t="s">
        <v>1112</v>
      </c>
      <c r="G103" s="6" t="s">
        <v>180</v>
      </c>
      <c r="H103" s="11" t="s">
        <v>181</v>
      </c>
      <c r="I103" s="11"/>
      <c r="J103" s="11" t="str">
        <f t="shared" si="7"/>
        <v/>
      </c>
      <c r="K103" s="21" t="str">
        <f t="shared" si="4"/>
        <v>\bCEE\b</v>
      </c>
      <c r="L103" s="11"/>
      <c r="M103" s="11"/>
      <c r="N103" s="11" t="s">
        <v>183</v>
      </c>
      <c r="O103" s="2"/>
      <c r="P103" s="2"/>
      <c r="Q103" s="2"/>
      <c r="R103" s="2"/>
    </row>
    <row r="104" spans="1:18" x14ac:dyDescent="0.3">
      <c r="A104" s="14" t="s">
        <v>2276</v>
      </c>
      <c r="B104" s="8" t="str">
        <f t="shared" si="5"/>
        <v>{   "name": "CHA",   "includeCustomFormatWhenRenaming": false,   "specifications": [     {       "name": "Chad",       "implementation": "ReleaseTitleSpecification",       "negate": false,       "required": false,       "fields": {         "value": "\\bCHA\\b"       }     }   ] }</v>
      </c>
      <c r="C104" s="8" t="str">
        <f t="shared" si="6"/>
        <v>/Chad ^|\bCHA\b/i</v>
      </c>
      <c r="D104" s="6" t="s">
        <v>1068</v>
      </c>
      <c r="E104" s="8"/>
      <c r="F104" s="6" t="s">
        <v>1113</v>
      </c>
      <c r="G104" s="6" t="s">
        <v>184</v>
      </c>
      <c r="H104" s="11"/>
      <c r="I104" s="11"/>
      <c r="J104" s="11" t="str">
        <f t="shared" si="7"/>
        <v/>
      </c>
      <c r="K104" s="21" t="str">
        <f t="shared" si="4"/>
        <v>\bCHA\b</v>
      </c>
      <c r="L104" s="11"/>
      <c r="M104" s="11"/>
      <c r="N104" s="11" t="s">
        <v>137</v>
      </c>
      <c r="O104" s="2"/>
      <c r="P104" s="2"/>
      <c r="Q104" s="2"/>
      <c r="R104" s="2"/>
    </row>
    <row r="105" spans="1:18" x14ac:dyDescent="0.3">
      <c r="A105" s="14" t="s">
        <v>2276</v>
      </c>
      <c r="B105" s="8" t="str">
        <f t="shared" si="5"/>
        <v>{   "name": "CHI",   "includeCustomFormatWhenRenaming": false,   "specifications": [     {       "name": "Chile",       "implementation": "ReleaseTitleSpecification",       "negate": false,       "required": false,       "fields": {         "value": "\\bCHI\\b"       }     }   ] }</v>
      </c>
      <c r="C105" s="8" t="str">
        <f t="shared" si="6"/>
        <v>/Chile ^|\bCHI\b/i</v>
      </c>
      <c r="D105" s="6" t="s">
        <v>1068</v>
      </c>
      <c r="E105" s="8"/>
      <c r="F105" s="6" t="s">
        <v>1114</v>
      </c>
      <c r="G105" s="6" t="s">
        <v>185</v>
      </c>
      <c r="H105" s="11"/>
      <c r="I105" s="11"/>
      <c r="J105" s="11" t="str">
        <f t="shared" si="7"/>
        <v/>
      </c>
      <c r="K105" s="21" t="str">
        <f t="shared" si="4"/>
        <v>\bCHI\b</v>
      </c>
      <c r="L105" s="11"/>
      <c r="M105" s="11"/>
      <c r="N105" s="11" t="s">
        <v>137</v>
      </c>
      <c r="O105" s="2"/>
      <c r="P105" s="2"/>
      <c r="Q105" s="2"/>
      <c r="R105" s="2"/>
    </row>
    <row r="106" spans="1:18" x14ac:dyDescent="0.3">
      <c r="A106" s="14" t="s">
        <v>2276</v>
      </c>
      <c r="B106" s="8" t="str">
        <f t="shared" si="5"/>
        <v>{   "name": "CHN",   "includeCustomFormatWhenRenaming": false,   "specifications": [     {       "name": "China, People"s Republic of",       "implementation": "ReleaseTitleSpecification",       "negate": false,       "required": false,       "fields": {         "value": "\\bCHN\\b"       }     }   ] }</v>
      </c>
      <c r="C106" s="8" t="str">
        <f t="shared" si="6"/>
        <v>/China, People's Republic of ^|\bCHN\b/i</v>
      </c>
      <c r="D106" s="6" t="s">
        <v>1068</v>
      </c>
      <c r="E106" s="8"/>
      <c r="F106" s="6" t="s">
        <v>1115</v>
      </c>
      <c r="G106" s="6" t="s">
        <v>186</v>
      </c>
      <c r="H106" s="11"/>
      <c r="I106" s="11"/>
      <c r="J106" s="11" t="str">
        <f t="shared" si="7"/>
        <v/>
      </c>
      <c r="K106" s="21" t="str">
        <f t="shared" si="4"/>
        <v>\bCHN\b</v>
      </c>
      <c r="L106" s="11"/>
      <c r="M106" s="11"/>
      <c r="N106" s="11" t="s">
        <v>137</v>
      </c>
      <c r="O106" s="2"/>
      <c r="P106" s="2"/>
      <c r="Q106" s="2"/>
      <c r="R106" s="2"/>
    </row>
    <row r="107" spans="1:18" x14ac:dyDescent="0.3">
      <c r="A107" s="14" t="s">
        <v>2276</v>
      </c>
      <c r="B107" s="8" t="str">
        <f t="shared" si="5"/>
        <v>{   "name": "CXR",   "includeCustomFormatWhenRenaming": false,   "specifications": [     {       "name": "Christmas Island",       "implementation": "ReleaseTitleSpecification",       "negate": false,       "required": false,       "fields": {         "value": "\\bCXR\\b"       }     }   ] }</v>
      </c>
      <c r="C107" s="8" t="str">
        <f t="shared" si="6"/>
        <v>/Christmas Island ^|\bCXR\b/i</v>
      </c>
      <c r="D107" s="6" t="s">
        <v>1068</v>
      </c>
      <c r="E107" s="8"/>
      <c r="F107" s="6" t="s">
        <v>1116</v>
      </c>
      <c r="G107" s="6" t="s">
        <v>187</v>
      </c>
      <c r="H107" s="11"/>
      <c r="I107" s="11"/>
      <c r="J107" s="11" t="str">
        <f t="shared" si="7"/>
        <v/>
      </c>
      <c r="K107" s="21" t="str">
        <f t="shared" si="4"/>
        <v>\bCXR\b</v>
      </c>
      <c r="L107" s="11"/>
      <c r="M107" s="11"/>
      <c r="N107" s="11" t="s">
        <v>137</v>
      </c>
      <c r="O107" s="2"/>
      <c r="P107" s="2"/>
      <c r="Q107" s="2"/>
      <c r="R107" s="2"/>
    </row>
    <row r="108" spans="1:18" x14ac:dyDescent="0.3">
      <c r="A108" s="14" t="s">
        <v>2276</v>
      </c>
      <c r="B108" s="8" t="str">
        <f t="shared" si="5"/>
        <v>{   "name": "CCK",   "includeCustomFormatWhenRenaming": false,   "specifications": [     {       "name": "Cocos (Keeling) Islands",       "implementation": "ReleaseTitleSpecification",       "negate": false,       "required": false,       "fields": {         "value": "\\bCCK\\b"       }     }   ] }</v>
      </c>
      <c r="C108" s="8" t="str">
        <f t="shared" si="6"/>
        <v>/Cocos (Keeling) Islands ^|\bCCK\b/i</v>
      </c>
      <c r="D108" s="6" t="s">
        <v>1068</v>
      </c>
      <c r="E108" s="8"/>
      <c r="F108" s="6" t="s">
        <v>1117</v>
      </c>
      <c r="G108" s="6" t="s">
        <v>188</v>
      </c>
      <c r="H108" s="11"/>
      <c r="I108" s="11"/>
      <c r="J108" s="11" t="str">
        <f t="shared" si="7"/>
        <v/>
      </c>
      <c r="K108" s="21" t="str">
        <f t="shared" si="4"/>
        <v>\bCCK\b</v>
      </c>
      <c r="L108" s="11"/>
      <c r="M108" s="11"/>
      <c r="N108" s="11" t="s">
        <v>137</v>
      </c>
      <c r="O108" s="2"/>
      <c r="P108" s="2"/>
      <c r="Q108" s="2"/>
      <c r="R108" s="2"/>
    </row>
    <row r="109" spans="1:18" x14ac:dyDescent="0.3">
      <c r="A109" s="14" t="s">
        <v>2276</v>
      </c>
      <c r="B109" s="8" t="str">
        <f t="shared" si="5"/>
        <v>{   "name": "COL",   "includeCustomFormatWhenRenaming": false,   "specifications": [     {       "name": "Colombia",       "implementation": "ReleaseTitleSpecification",       "negate": false,       "required": false,       "fields": {         "value": "\\bCOL\\b"       }     }   ] }</v>
      </c>
      <c r="C109" s="8" t="str">
        <f t="shared" si="6"/>
        <v>/Colombia ^|\bCOL\b/i</v>
      </c>
      <c r="D109" s="6" t="s">
        <v>1068</v>
      </c>
      <c r="E109" s="8"/>
      <c r="F109" s="6" t="s">
        <v>1118</v>
      </c>
      <c r="G109" s="6" t="s">
        <v>189</v>
      </c>
      <c r="H109" s="11"/>
      <c r="I109" s="11"/>
      <c r="J109" s="11" t="str">
        <f t="shared" si="7"/>
        <v/>
      </c>
      <c r="K109" s="21" t="str">
        <f t="shared" si="4"/>
        <v>\bCOL\b</v>
      </c>
      <c r="L109" s="11"/>
      <c r="M109" s="11"/>
      <c r="N109" s="11" t="s">
        <v>137</v>
      </c>
      <c r="O109" s="2"/>
      <c r="P109" s="2"/>
      <c r="Q109" s="2"/>
      <c r="R109" s="2"/>
    </row>
    <row r="110" spans="1:18" x14ac:dyDescent="0.3">
      <c r="A110" s="14" t="s">
        <v>2276</v>
      </c>
      <c r="B110" s="8" t="str">
        <f t="shared" si="5"/>
        <v>{   "name": "COM",   "includeCustomFormatWhenRenaming": false,   "specifications": [     {       "name": "Comoros",       "implementation": "ReleaseTitleSpecification",       "negate": false,       "required": false,       "fields": {         "value": "\\bCOM\\b"       }     }   ] }</v>
      </c>
      <c r="C110" s="8" t="str">
        <f t="shared" si="6"/>
        <v>/Comoros ^|\bCOM\b/i</v>
      </c>
      <c r="D110" s="6" t="s">
        <v>1068</v>
      </c>
      <c r="E110" s="8"/>
      <c r="F110" s="6" t="s">
        <v>1119</v>
      </c>
      <c r="G110" s="6" t="s">
        <v>190</v>
      </c>
      <c r="H110" s="11"/>
      <c r="I110" s="11"/>
      <c r="J110" s="11" t="str">
        <f t="shared" si="7"/>
        <v/>
      </c>
      <c r="K110" s="21" t="str">
        <f t="shared" si="4"/>
        <v>\bCOM\b</v>
      </c>
      <c r="L110" s="11"/>
      <c r="M110" s="11"/>
      <c r="N110" s="11" t="s">
        <v>137</v>
      </c>
      <c r="O110" s="2"/>
      <c r="P110" s="2"/>
      <c r="Q110" s="2"/>
      <c r="R110" s="2"/>
    </row>
    <row r="111" spans="1:18" x14ac:dyDescent="0.3">
      <c r="A111" s="14" t="s">
        <v>2276</v>
      </c>
      <c r="B111" s="8" t="str">
        <f t="shared" si="5"/>
        <v>{   "name": "COD",   "includeCustomFormatWhenRenaming": false,   "specifications": [     {       "name": "Congo, Democratic Republic of the",       "implementation": "ReleaseTitleSpecification",       "negate": false,       "required": false,       "fields": {         "value": "\\bCOD\\b"       }     }   ] }</v>
      </c>
      <c r="C111" s="8" t="str">
        <f t="shared" si="6"/>
        <v>/Congo, Democratic Republic of the ^|\bCOD\b/i</v>
      </c>
      <c r="D111" s="6" t="s">
        <v>1068</v>
      </c>
      <c r="E111" s="8"/>
      <c r="F111" s="6" t="s">
        <v>1120</v>
      </c>
      <c r="G111" s="6" t="s">
        <v>191</v>
      </c>
      <c r="H111" s="11"/>
      <c r="I111" s="11"/>
      <c r="J111" s="11" t="str">
        <f t="shared" si="7"/>
        <v/>
      </c>
      <c r="K111" s="21" t="str">
        <f t="shared" si="4"/>
        <v>\bCOD\b</v>
      </c>
      <c r="L111" s="11"/>
      <c r="M111" s="11"/>
      <c r="N111" s="11" t="s">
        <v>137</v>
      </c>
      <c r="O111" s="2"/>
      <c r="P111" s="2"/>
      <c r="Q111" s="2"/>
      <c r="R111" s="2"/>
    </row>
    <row r="112" spans="1:18" x14ac:dyDescent="0.3">
      <c r="A112" s="14" t="s">
        <v>2276</v>
      </c>
      <c r="B112" s="8" t="str">
        <f t="shared" si="5"/>
        <v>{   "name": "CGO",   "includeCustomFormatWhenRenaming": false,   "specifications": [     {       "name": "Congo, Republic of the",       "implementation": "ReleaseTitleSpecification",       "negate": false,       "required": false,       "fields": {         "value": "\\bCGO\\b"       }     }   ] }</v>
      </c>
      <c r="C112" s="8" t="str">
        <f t="shared" si="6"/>
        <v>/Congo, Republic of the ^|\bCGO\b/i</v>
      </c>
      <c r="D112" s="6" t="s">
        <v>1068</v>
      </c>
      <c r="E112" s="8"/>
      <c r="F112" s="6" t="s">
        <v>1121</v>
      </c>
      <c r="G112" s="6" t="s">
        <v>192</v>
      </c>
      <c r="H112" s="11"/>
      <c r="I112" s="11"/>
      <c r="J112" s="11" t="str">
        <f t="shared" si="7"/>
        <v/>
      </c>
      <c r="K112" s="21" t="str">
        <f t="shared" si="4"/>
        <v>\bCGO\b</v>
      </c>
      <c r="L112" s="11"/>
      <c r="M112" s="11"/>
      <c r="N112" s="11" t="s">
        <v>137</v>
      </c>
      <c r="O112" s="2"/>
      <c r="P112" s="2"/>
      <c r="Q112" s="2"/>
      <c r="R112" s="2"/>
    </row>
    <row r="113" spans="1:18" x14ac:dyDescent="0.3">
      <c r="A113" s="14" t="s">
        <v>2276</v>
      </c>
      <c r="B113" s="8" t="str">
        <f t="shared" si="5"/>
        <v>{   "name": "COK",   "includeCustomFormatWhenRenaming": false,   "specifications": [     {       "name": "Cook Islands",       "implementation": "ReleaseTitleSpecification",       "negate": false,       "required": false,       "fields": {         "value": "\\bCOK\\b"       }     }   ] }</v>
      </c>
      <c r="C113" s="8" t="str">
        <f t="shared" si="6"/>
        <v>/Cook Islands ^|\bCOK\b/i</v>
      </c>
      <c r="D113" s="6" t="s">
        <v>1068</v>
      </c>
      <c r="E113" s="8"/>
      <c r="F113" s="6" t="s">
        <v>1122</v>
      </c>
      <c r="G113" s="6" t="s">
        <v>193</v>
      </c>
      <c r="H113" s="11"/>
      <c r="I113" s="11"/>
      <c r="J113" s="11" t="str">
        <f t="shared" si="7"/>
        <v/>
      </c>
      <c r="K113" s="21" t="str">
        <f t="shared" si="4"/>
        <v>\bCOK\b</v>
      </c>
      <c r="L113" s="11"/>
      <c r="M113" s="11"/>
      <c r="N113" s="11" t="s">
        <v>137</v>
      </c>
      <c r="O113" s="2"/>
      <c r="P113" s="2"/>
      <c r="Q113" s="2"/>
      <c r="R113" s="2"/>
    </row>
    <row r="114" spans="1:18" x14ac:dyDescent="0.3">
      <c r="A114" s="14" t="s">
        <v>2276</v>
      </c>
      <c r="B114" s="8" t="str">
        <f t="shared" si="5"/>
        <v>{   "name": "CRC",   "includeCustomFormatWhenRenaming": false,   "specifications": [     {       "name": "Costa Rica",       "implementation": "ReleaseTitleSpecification",       "negate": false,       "required": false,       "fields": {         "value": "\\bCRC\\b"       }     }   ] }</v>
      </c>
      <c r="C114" s="8" t="str">
        <f t="shared" si="6"/>
        <v>/Costa Rica ^|\bCRC\b/i</v>
      </c>
      <c r="D114" s="6" t="s">
        <v>1068</v>
      </c>
      <c r="E114" s="8"/>
      <c r="F114" s="6" t="s">
        <v>1123</v>
      </c>
      <c r="G114" s="6" t="s">
        <v>194</v>
      </c>
      <c r="H114" s="11"/>
      <c r="I114" s="11"/>
      <c r="J114" s="11" t="str">
        <f t="shared" si="7"/>
        <v/>
      </c>
      <c r="K114" s="21" t="str">
        <f t="shared" si="4"/>
        <v>\bCRC\b</v>
      </c>
      <c r="L114" s="11"/>
      <c r="M114" s="11"/>
      <c r="N114" s="11" t="s">
        <v>137</v>
      </c>
      <c r="O114" s="2"/>
      <c r="P114" s="2"/>
      <c r="Q114" s="2"/>
      <c r="R114" s="2"/>
    </row>
    <row r="115" spans="1:18" x14ac:dyDescent="0.3">
      <c r="A115" s="14" t="s">
        <v>2276</v>
      </c>
      <c r="B115" s="8" t="str">
        <f t="shared" si="5"/>
        <v>{   "name": "CIV",   "includeCustomFormatWhenRenaming": false,   "specifications": [     {       "name": "Côte d"Ivoire",       "implementation": "ReleaseTitleSpecification",       "negate": false,       "required": false,       "fields": {         "value": "\\bCIV\\b"       }     }   ] }</v>
      </c>
      <c r="C115" s="8" t="str">
        <f t="shared" si="6"/>
        <v>/Côte d'Ivoire ^|\bCIV\b/i</v>
      </c>
      <c r="D115" s="6" t="s">
        <v>1068</v>
      </c>
      <c r="E115" s="8"/>
      <c r="F115" s="6" t="s">
        <v>1124</v>
      </c>
      <c r="G115" s="6" t="s">
        <v>195</v>
      </c>
      <c r="H115" s="11"/>
      <c r="I115" s="11"/>
      <c r="J115" s="11" t="str">
        <f t="shared" si="7"/>
        <v/>
      </c>
      <c r="K115" s="21" t="str">
        <f t="shared" si="4"/>
        <v>\bCIV\b</v>
      </c>
      <c r="L115" s="11"/>
      <c r="M115" s="11"/>
      <c r="N115" s="11" t="s">
        <v>137</v>
      </c>
      <c r="O115" s="2"/>
      <c r="P115" s="2"/>
      <c r="Q115" s="2"/>
      <c r="R115" s="2"/>
    </row>
    <row r="116" spans="1:18" x14ac:dyDescent="0.3">
      <c r="A116" s="14" t="s">
        <v>2276</v>
      </c>
      <c r="B116" s="8" t="str">
        <f t="shared" si="5"/>
        <v>{   "name": "CRO",   "includeCustomFormatWhenRenaming": false,   "specifications": [     {       "name": "Croatia",       "implementation": "ReleaseTitleSpecification",       "negate": false,       "required": false,       "fields": {         "value": "\\bCRO\\b"       }     }   ] }</v>
      </c>
      <c r="C116" s="8" t="str">
        <f t="shared" si="6"/>
        <v>/Croatia ^|\bCRO\b/i</v>
      </c>
      <c r="D116" s="6" t="s">
        <v>1068</v>
      </c>
      <c r="E116" s="8"/>
      <c r="F116" s="6" t="s">
        <v>1125</v>
      </c>
      <c r="G116" s="6" t="s">
        <v>196</v>
      </c>
      <c r="H116" s="11"/>
      <c r="I116" s="11"/>
      <c r="J116" s="11" t="str">
        <f t="shared" si="7"/>
        <v/>
      </c>
      <c r="K116" s="21" t="str">
        <f t="shared" si="4"/>
        <v>\bCRO\b</v>
      </c>
      <c r="L116" s="11"/>
      <c r="M116" s="11"/>
      <c r="N116" s="11" t="s">
        <v>137</v>
      </c>
      <c r="O116" s="2"/>
      <c r="P116" s="2"/>
      <c r="Q116" s="2"/>
      <c r="R116" s="2"/>
    </row>
    <row r="117" spans="1:18" x14ac:dyDescent="0.3">
      <c r="A117" s="14" t="s">
        <v>2276</v>
      </c>
      <c r="B117" s="8" t="str">
        <f t="shared" si="5"/>
        <v>{   "name": "CUB",   "includeCustomFormatWhenRenaming": false,   "specifications": [     {       "name": "Cuba",       "implementation": "ReleaseTitleSpecification",       "negate": false,       "required": false,       "fields": {         "value": "\\bCUB\\b"       }     }   ] }</v>
      </c>
      <c r="C117" s="8" t="str">
        <f t="shared" si="6"/>
        <v>/Cuba ^|\bCUB\b/i</v>
      </c>
      <c r="D117" s="6" t="s">
        <v>1068</v>
      </c>
      <c r="E117" s="8"/>
      <c r="F117" s="6" t="s">
        <v>1126</v>
      </c>
      <c r="G117" s="6" t="s">
        <v>197</v>
      </c>
      <c r="H117" s="11"/>
      <c r="I117" s="11"/>
      <c r="J117" s="11" t="str">
        <f t="shared" si="7"/>
        <v/>
      </c>
      <c r="K117" s="21" t="str">
        <f t="shared" si="4"/>
        <v>\bCUB\b</v>
      </c>
      <c r="L117" s="11"/>
      <c r="M117" s="11"/>
      <c r="N117" s="11" t="s">
        <v>137</v>
      </c>
      <c r="O117" s="2"/>
      <c r="P117" s="2"/>
      <c r="Q117" s="2"/>
      <c r="R117" s="2"/>
    </row>
    <row r="118" spans="1:18" x14ac:dyDescent="0.3">
      <c r="A118" s="14" t="s">
        <v>2276</v>
      </c>
      <c r="B118" s="8" t="str">
        <f t="shared" si="5"/>
        <v>{   "name": "CUW",   "includeCustomFormatWhenRenaming": false,   "specifications": [     {       "name": "Curaçao",       "implementation": "ReleaseTitleSpecification",       "negate": false,       "required": false,       "fields": {         "value": "\\bCUW\\b"       }     }   ] }</v>
      </c>
      <c r="C118" s="8" t="str">
        <f t="shared" si="6"/>
        <v>/Curaçao ^|\bCUW\b/i</v>
      </c>
      <c r="D118" s="6" t="s">
        <v>1068</v>
      </c>
      <c r="E118" s="8"/>
      <c r="F118" s="6" t="s">
        <v>1127</v>
      </c>
      <c r="G118" s="6" t="s">
        <v>198</v>
      </c>
      <c r="H118" s="11"/>
      <c r="I118" s="11"/>
      <c r="J118" s="11" t="str">
        <f t="shared" si="7"/>
        <v/>
      </c>
      <c r="K118" s="21" t="str">
        <f t="shared" si="4"/>
        <v>\bCUW\b</v>
      </c>
      <c r="L118" s="11"/>
      <c r="M118" s="11"/>
      <c r="N118" s="11" t="s">
        <v>137</v>
      </c>
      <c r="O118" s="2"/>
      <c r="P118" s="2"/>
      <c r="Q118" s="2"/>
      <c r="R118" s="2"/>
    </row>
    <row r="119" spans="1:18" x14ac:dyDescent="0.3">
      <c r="A119" s="14" t="s">
        <v>2276</v>
      </c>
      <c r="B119" s="8" t="str">
        <f t="shared" si="5"/>
        <v>{   "name": "CYP",   "includeCustomFormatWhenRenaming": false,   "specifications": [     {       "name": "Cyprus",       "implementation": "ReleaseTitleSpecification",       "negate": false,       "required": false,       "fields": {         "value": "\\bCYP\\b"       }     }   ] }</v>
      </c>
      <c r="C119" s="8" t="str">
        <f t="shared" si="6"/>
        <v>/Cyprus ^|\bCYP\b/i</v>
      </c>
      <c r="D119" s="6" t="s">
        <v>1068</v>
      </c>
      <c r="E119" s="8"/>
      <c r="F119" s="6" t="s">
        <v>1128</v>
      </c>
      <c r="G119" s="6" t="s">
        <v>199</v>
      </c>
      <c r="H119" s="11"/>
      <c r="I119" s="11"/>
      <c r="J119" s="11" t="str">
        <f t="shared" si="7"/>
        <v/>
      </c>
      <c r="K119" s="21" t="str">
        <f t="shared" si="4"/>
        <v>\bCYP\b</v>
      </c>
      <c r="L119" s="11"/>
      <c r="M119" s="11"/>
      <c r="N119" s="11" t="s">
        <v>137</v>
      </c>
      <c r="O119" s="2"/>
      <c r="P119" s="2"/>
      <c r="Q119" s="2"/>
      <c r="R119" s="2"/>
    </row>
    <row r="120" spans="1:18" x14ac:dyDescent="0.3">
      <c r="A120" s="14" t="s">
        <v>2276</v>
      </c>
      <c r="B120" s="8" t="str">
        <f t="shared" si="5"/>
        <v>{   "name": "CZE",   "includeCustomFormatWhenRenaming": false,   "specifications": [     {       "name": "Czech Republic",       "implementation": "ReleaseTitleSpecification",       "negate": false,       "required": false,       "fields": {         "value": "\\bCZE\\b"       }     }   ] }</v>
      </c>
      <c r="C120" s="8" t="str">
        <f t="shared" si="6"/>
        <v>/Czech Republic ^|\bCZE\b/i</v>
      </c>
      <c r="D120" s="6" t="s">
        <v>1068</v>
      </c>
      <c r="E120" s="8"/>
      <c r="F120" s="6" t="s">
        <v>1129</v>
      </c>
      <c r="G120" s="6" t="s">
        <v>200</v>
      </c>
      <c r="H120" s="11"/>
      <c r="I120" s="11"/>
      <c r="J120" s="11" t="str">
        <f t="shared" si="7"/>
        <v/>
      </c>
      <c r="K120" s="21" t="str">
        <f t="shared" si="4"/>
        <v>\bCZE\b</v>
      </c>
      <c r="L120" s="11"/>
      <c r="M120" s="11"/>
      <c r="N120" s="11" t="s">
        <v>137</v>
      </c>
      <c r="O120" s="2"/>
      <c r="P120" s="2"/>
      <c r="Q120" s="2"/>
      <c r="R120" s="2"/>
    </row>
    <row r="121" spans="1:18" x14ac:dyDescent="0.3">
      <c r="A121" s="14" t="s">
        <v>2276</v>
      </c>
      <c r="B121" s="8" t="str">
        <f t="shared" si="5"/>
        <v>{   "name": "DEN",   "includeCustomFormatWhenRenaming": false,   "specifications": [     {       "name": "Denmark",       "implementation": "ReleaseTitleSpecification",       "negate": false,       "required": false,       "fields": {         "value": "\\bDEN\\b"       }     }   ] }</v>
      </c>
      <c r="C121" s="8" t="str">
        <f t="shared" si="6"/>
        <v>/Denmark ^|\bDEN\b/i</v>
      </c>
      <c r="D121" s="6" t="s">
        <v>1068</v>
      </c>
      <c r="E121" s="8"/>
      <c r="F121" s="6" t="s">
        <v>1130</v>
      </c>
      <c r="G121" s="6" t="s">
        <v>201</v>
      </c>
      <c r="H121" s="11"/>
      <c r="I121" s="11"/>
      <c r="J121" s="11" t="str">
        <f t="shared" si="7"/>
        <v/>
      </c>
      <c r="K121" s="21" t="str">
        <f t="shared" si="4"/>
        <v>\bDEN\b</v>
      </c>
      <c r="L121" s="11"/>
      <c r="M121" s="11"/>
      <c r="N121" s="11" t="s">
        <v>137</v>
      </c>
      <c r="O121" s="2"/>
      <c r="P121" s="2"/>
      <c r="Q121" s="2"/>
      <c r="R121" s="2"/>
    </row>
    <row r="122" spans="1:18" x14ac:dyDescent="0.3">
      <c r="A122" s="14" t="s">
        <v>2276</v>
      </c>
      <c r="B122" s="8" t="str">
        <f t="shared" si="5"/>
        <v>{   "name": "DJI",   "includeCustomFormatWhenRenaming": false,   "specifications": [     {       "name": "Djibouti",       "implementation": "ReleaseTitleSpecification",       "negate": false,       "required": false,       "fields": {         "value": "\\bDJI\\b"       }     }   ] }</v>
      </c>
      <c r="C122" s="8" t="str">
        <f t="shared" si="6"/>
        <v>/Djibouti ^|\bDJI\b/i</v>
      </c>
      <c r="D122" s="6" t="s">
        <v>1068</v>
      </c>
      <c r="E122" s="8"/>
      <c r="F122" s="6" t="s">
        <v>1131</v>
      </c>
      <c r="G122" s="6" t="s">
        <v>202</v>
      </c>
      <c r="H122" s="11"/>
      <c r="I122" s="11"/>
      <c r="J122" s="11" t="str">
        <f t="shared" si="7"/>
        <v/>
      </c>
      <c r="K122" s="21" t="str">
        <f t="shared" si="4"/>
        <v>\bDJI\b</v>
      </c>
      <c r="L122" s="11"/>
      <c r="M122" s="11"/>
      <c r="N122" s="11" t="s">
        <v>137</v>
      </c>
      <c r="O122" s="2"/>
      <c r="P122" s="2"/>
      <c r="Q122" s="2"/>
      <c r="R122" s="2"/>
    </row>
    <row r="123" spans="1:18" x14ac:dyDescent="0.3">
      <c r="A123" s="14" t="s">
        <v>2276</v>
      </c>
      <c r="B123" s="8" t="str">
        <f t="shared" si="5"/>
        <v>{   "name": "DMA",   "includeCustomFormatWhenRenaming": false,   "specifications": [     {       "name": "Dominica",       "implementation": "ReleaseTitleSpecification",       "negate": false,       "required": false,       "fields": {         "value": "\\bDMA\\b"       }     }   ] }</v>
      </c>
      <c r="C123" s="8" t="str">
        <f t="shared" si="6"/>
        <v>/Dominica ^|\bDMA\b/i</v>
      </c>
      <c r="D123" s="6" t="s">
        <v>1068</v>
      </c>
      <c r="E123" s="8"/>
      <c r="F123" s="6" t="s">
        <v>1132</v>
      </c>
      <c r="G123" s="6" t="s">
        <v>203</v>
      </c>
      <c r="H123" s="11"/>
      <c r="I123" s="11"/>
      <c r="J123" s="11" t="str">
        <f t="shared" si="7"/>
        <v/>
      </c>
      <c r="K123" s="21" t="str">
        <f t="shared" si="4"/>
        <v>\bDMA\b</v>
      </c>
      <c r="L123" s="11"/>
      <c r="M123" s="11"/>
      <c r="N123" s="11" t="s">
        <v>137</v>
      </c>
      <c r="O123" s="2"/>
      <c r="P123" s="2"/>
      <c r="Q123" s="2"/>
      <c r="R123" s="2"/>
    </row>
    <row r="124" spans="1:18" x14ac:dyDescent="0.3">
      <c r="A124" s="14" t="s">
        <v>2276</v>
      </c>
      <c r="B124" s="8" t="str">
        <f t="shared" si="5"/>
        <v>{   "name": "DOM",   "includeCustomFormatWhenRenaming": false,   "specifications": [     {       "name": "Dominican Republic",       "implementation": "ReleaseTitleSpecification",       "negate": false,       "required": false,       "fields": {         "value": "\\bDOM\\b"       }     }   ] }</v>
      </c>
      <c r="C124" s="8" t="str">
        <f t="shared" si="6"/>
        <v>/Dominican Republic ^|\bDOM\b/i</v>
      </c>
      <c r="D124" s="6" t="s">
        <v>1068</v>
      </c>
      <c r="E124" s="8"/>
      <c r="F124" s="6" t="s">
        <v>1133</v>
      </c>
      <c r="G124" s="6" t="s">
        <v>204</v>
      </c>
      <c r="H124" s="11"/>
      <c r="I124" s="11"/>
      <c r="J124" s="11" t="str">
        <f t="shared" si="7"/>
        <v/>
      </c>
      <c r="K124" s="21" t="str">
        <f t="shared" ref="K124:K187" si="8">"\b"&amp;G124&amp;"\b"</f>
        <v>\bDOM\b</v>
      </c>
      <c r="L124" s="11"/>
      <c r="M124" s="11"/>
      <c r="N124" s="11" t="s">
        <v>137</v>
      </c>
      <c r="O124" s="2"/>
      <c r="P124" s="2"/>
      <c r="Q124" s="2"/>
      <c r="R124" s="2"/>
    </row>
    <row r="125" spans="1:18" x14ac:dyDescent="0.3">
      <c r="A125" s="14" t="s">
        <v>2276</v>
      </c>
      <c r="B125" s="8" t="str">
        <f t="shared" si="5"/>
        <v>{   "name": "ECU",   "includeCustomFormatWhenRenaming": false,   "specifications": [     {       "name": "Ecuador",       "implementation": "ReleaseTitleSpecification",       "negate": false,       "required": false,       "fields": {         "value": "\\bECU\\b"       }     }   ] }</v>
      </c>
      <c r="C125" s="8" t="str">
        <f t="shared" si="6"/>
        <v>/Ecuador ^|\bECU\b/i</v>
      </c>
      <c r="D125" s="6" t="s">
        <v>1068</v>
      </c>
      <c r="E125" s="8"/>
      <c r="F125" s="6" t="s">
        <v>1134</v>
      </c>
      <c r="G125" s="6" t="s">
        <v>205</v>
      </c>
      <c r="H125" s="11"/>
      <c r="I125" s="11"/>
      <c r="J125" s="11" t="str">
        <f t="shared" si="7"/>
        <v/>
      </c>
      <c r="K125" s="21" t="str">
        <f t="shared" si="8"/>
        <v>\bECU\b</v>
      </c>
      <c r="L125" s="11"/>
      <c r="M125" s="11"/>
      <c r="N125" s="11" t="s">
        <v>137</v>
      </c>
      <c r="O125" s="2"/>
      <c r="P125" s="2"/>
      <c r="Q125" s="2"/>
      <c r="R125" s="2"/>
    </row>
    <row r="126" spans="1:18" x14ac:dyDescent="0.3">
      <c r="A126" s="14" t="s">
        <v>2276</v>
      </c>
      <c r="B126" s="8" t="str">
        <f t="shared" si="5"/>
        <v>{   "name": "EGY",   "includeCustomFormatWhenRenaming": false,   "specifications": [     {       "name": "Egypt",       "implementation": "ReleaseTitleSpecification",       "negate": false,       "required": false,       "fields": {         "value": "\\bEGY\\b"       }     }   ] }</v>
      </c>
      <c r="C126" s="8" t="str">
        <f t="shared" si="6"/>
        <v>/Egypt ^|\bEGY\b/i</v>
      </c>
      <c r="D126" s="6" t="s">
        <v>1068</v>
      </c>
      <c r="E126" s="8"/>
      <c r="F126" s="6" t="s">
        <v>1135</v>
      </c>
      <c r="G126" s="6" t="s">
        <v>206</v>
      </c>
      <c r="H126" s="11"/>
      <c r="I126" s="11"/>
      <c r="J126" s="11" t="str">
        <f t="shared" si="7"/>
        <v/>
      </c>
      <c r="K126" s="21" t="str">
        <f t="shared" si="8"/>
        <v>\bEGY\b</v>
      </c>
      <c r="L126" s="11"/>
      <c r="M126" s="11"/>
      <c r="N126" s="11" t="s">
        <v>137</v>
      </c>
      <c r="O126" s="2"/>
      <c r="P126" s="2"/>
      <c r="Q126" s="2"/>
      <c r="R126" s="2"/>
    </row>
    <row r="127" spans="1:18" x14ac:dyDescent="0.3">
      <c r="A127" s="14" t="s">
        <v>2276</v>
      </c>
      <c r="B127" s="8" t="str">
        <f t="shared" si="5"/>
        <v>{   "name": "SLV",   "includeCustomFormatWhenRenaming": false,   "specifications": [     {       "name": "El Salvador",       "implementation": "ReleaseTitleSpecification",       "negate": false,       "required": false,       "fields": {         "value": "\\bSLV\\b"       }     }   ] }</v>
      </c>
      <c r="C127" s="8" t="str">
        <f t="shared" si="6"/>
        <v>/El Salvador ^|\bSLV\b/i</v>
      </c>
      <c r="D127" s="6" t="s">
        <v>1068</v>
      </c>
      <c r="E127" s="8"/>
      <c r="F127" s="6" t="s">
        <v>1136</v>
      </c>
      <c r="G127" s="6" t="s">
        <v>207</v>
      </c>
      <c r="H127" s="11"/>
      <c r="I127" s="11"/>
      <c r="J127" s="11" t="str">
        <f t="shared" si="7"/>
        <v/>
      </c>
      <c r="K127" s="21" t="str">
        <f t="shared" si="8"/>
        <v>\bSLV\b</v>
      </c>
      <c r="L127" s="11"/>
      <c r="M127" s="11"/>
      <c r="N127" s="11" t="s">
        <v>137</v>
      </c>
      <c r="O127" s="2"/>
      <c r="P127" s="2"/>
      <c r="Q127" s="2"/>
      <c r="R127" s="2"/>
    </row>
    <row r="128" spans="1:18" x14ac:dyDescent="0.3">
      <c r="A128" s="14" t="s">
        <v>2276</v>
      </c>
      <c r="B128" s="8" t="str">
        <f t="shared" si="5"/>
        <v>{   "name": "ENG",   "includeCustomFormatWhenRenaming": false,   "specifications": [     {       "name": "England",       "implementation": "ReleaseTitleSpecification",       "negate": false,       "required": false,       "fields": {         "value": "\\bENG\\b"       }     }   ] }</v>
      </c>
      <c r="C128" s="8" t="str">
        <f t="shared" si="6"/>
        <v>/England ^|\bENG\b/i</v>
      </c>
      <c r="D128" s="6" t="s">
        <v>1068</v>
      </c>
      <c r="E128" s="8"/>
      <c r="F128" s="6" t="s">
        <v>1137</v>
      </c>
      <c r="G128" s="6" t="s">
        <v>208</v>
      </c>
      <c r="H128" s="11"/>
      <c r="I128" s="11"/>
      <c r="J128" s="11" t="str">
        <f t="shared" si="7"/>
        <v/>
      </c>
      <c r="K128" s="21" t="str">
        <f t="shared" si="8"/>
        <v>\bENG\b</v>
      </c>
      <c r="L128" s="11"/>
      <c r="M128" s="11"/>
      <c r="N128" s="11" t="s">
        <v>137</v>
      </c>
      <c r="O128" s="2"/>
      <c r="P128" s="2"/>
      <c r="Q128" s="2"/>
      <c r="R128" s="2"/>
    </row>
    <row r="129" spans="1:18" x14ac:dyDescent="0.3">
      <c r="A129" s="14" t="s">
        <v>2276</v>
      </c>
      <c r="B129" s="8" t="str">
        <f t="shared" si="5"/>
        <v>{   "name": "EQG",   "includeCustomFormatWhenRenaming": false,   "specifications": [     {       "name": "Equatorial Guinea",       "implementation": "ReleaseTitleSpecification",       "negate": false,       "required": false,       "fields": {         "value": "\\bEQG\\b"       }     }   ] }</v>
      </c>
      <c r="C129" s="8" t="str">
        <f t="shared" si="6"/>
        <v>/Equatorial Guinea ^|\bEQG\b/i</v>
      </c>
      <c r="D129" s="6" t="s">
        <v>1068</v>
      </c>
      <c r="E129" s="8"/>
      <c r="F129" s="6" t="s">
        <v>1138</v>
      </c>
      <c r="G129" s="6" t="s">
        <v>209</v>
      </c>
      <c r="H129" s="11"/>
      <c r="I129" s="11"/>
      <c r="J129" s="11" t="str">
        <f t="shared" si="7"/>
        <v/>
      </c>
      <c r="K129" s="21" t="str">
        <f t="shared" si="8"/>
        <v>\bEQG\b</v>
      </c>
      <c r="L129" s="11"/>
      <c r="M129" s="11"/>
      <c r="N129" s="11" t="s">
        <v>137</v>
      </c>
      <c r="O129" s="2"/>
      <c r="P129" s="2"/>
      <c r="Q129" s="2"/>
      <c r="R129" s="2"/>
    </row>
    <row r="130" spans="1:18" x14ac:dyDescent="0.3">
      <c r="A130" s="14" t="s">
        <v>2276</v>
      </c>
      <c r="B130" s="8" t="str">
        <f t="shared" ref="B130:B193" si="9">SUBSTITUTE( "{   'name': '"&amp;IF(G130="",F130,G130)&amp;"',   'includeCustomFormatWhenRenaming': false,   'specifications': [     {       'name': '"&amp;IF(G130="","*",F130)&amp;"',       'implementation': 'ReleaseTitleSpecification',       'negate': false,       'required': false,       'fields': {         'value': '"&amp;SUBSTITUTE(K130,"\","\\")&amp;"'       }     }   ] }","'","""")</f>
        <v>{   "name": "ERI",   "includeCustomFormatWhenRenaming": false,   "specifications": [     {       "name": "Eritrea",       "implementation": "ReleaseTitleSpecification",       "negate": false,       "required": false,       "fields": {         "value": "\\bERI\\b"       }     }   ] }</v>
      </c>
      <c r="C130" s="8" t="str">
        <f t="shared" ref="C130:C193" si="10">"/"&amp;F130&amp;" ^|"&amp;K130&amp;"/i"</f>
        <v>/Eritrea ^|\bERI\b/i</v>
      </c>
      <c r="D130" s="6" t="s">
        <v>1068</v>
      </c>
      <c r="E130" s="8"/>
      <c r="F130" s="6" t="s">
        <v>1139</v>
      </c>
      <c r="G130" s="6" t="s">
        <v>210</v>
      </c>
      <c r="H130" s="11"/>
      <c r="I130" s="11"/>
      <c r="J130" s="11" t="str">
        <f t="shared" ref="J130:J193" si="11">SUBSTITUTE(SUBSTITUTE(SUBSTITUTE(SUBSTITUTE(SUBSTITUTE(SUBSTITUTE(SUBSTITUTE(SUBSTITUTE(SUBSTITUTE(SUBSTITUTE(SUBSTITUTE(SUBSTITUTE(SUBSTITUTE(SUBSTITUTE(SUBSTITUTE(SUBSTITUTE(SUBSTITUTE(SUBSTITUTE(SUBSTITUTE(I130,"\","\\"),"^","\^"),"$","\$"),"|","\|"),"?","\?"),"*","\*"),"+","\+"),"(","\("),")","\)"),"[","\["),"]","\]"),"{","\{"),"}","\}"),".","$Placeholder^"),"-","$Placeholder^"),"_","$Placeholder^")," ","$Placeholder^"),"$Placeholder^","[-_. ]?"),CHAR(10),"|")</f>
        <v/>
      </c>
      <c r="K130" s="21" t="str">
        <f t="shared" si="8"/>
        <v>\bERI\b</v>
      </c>
      <c r="L130" s="11"/>
      <c r="M130" s="11"/>
      <c r="N130" s="11" t="s">
        <v>137</v>
      </c>
      <c r="O130" s="2"/>
      <c r="P130" s="2"/>
      <c r="Q130" s="2"/>
      <c r="R130" s="2"/>
    </row>
    <row r="131" spans="1:18" x14ac:dyDescent="0.3">
      <c r="A131" s="14" t="s">
        <v>2276</v>
      </c>
      <c r="B131" s="8" t="str">
        <f t="shared" si="9"/>
        <v>{   "name": "EST",   "includeCustomFormatWhenRenaming": false,   "specifications": [     {       "name": "Estonia",       "implementation": "ReleaseTitleSpecification",       "negate": false,       "required": false,       "fields": {         "value": "\\bEST\\b"       }     }   ] }</v>
      </c>
      <c r="C131" s="8" t="str">
        <f t="shared" si="10"/>
        <v>/Estonia ^|\bEST\b/i</v>
      </c>
      <c r="D131" s="6" t="s">
        <v>1068</v>
      </c>
      <c r="E131" s="8"/>
      <c r="F131" s="6" t="s">
        <v>1140</v>
      </c>
      <c r="G131" s="6" t="s">
        <v>211</v>
      </c>
      <c r="H131" s="11"/>
      <c r="I131" s="11"/>
      <c r="J131" s="11" t="str">
        <f t="shared" si="11"/>
        <v/>
      </c>
      <c r="K131" s="21" t="str">
        <f t="shared" si="8"/>
        <v>\bEST\b</v>
      </c>
      <c r="L131" s="11"/>
      <c r="M131" s="11"/>
      <c r="N131" s="11" t="s">
        <v>137</v>
      </c>
      <c r="O131" s="2"/>
      <c r="P131" s="2"/>
      <c r="Q131" s="2"/>
      <c r="R131" s="2"/>
    </row>
    <row r="132" spans="1:18" x14ac:dyDescent="0.3">
      <c r="A132" s="14" t="s">
        <v>2276</v>
      </c>
      <c r="B132" s="8" t="str">
        <f t="shared" si="9"/>
        <v>{   "name": "SWZ",   "includeCustomFormatWhenRenaming": false,   "specifications": [     {       "name": "Eswatini",       "implementation": "ReleaseTitleSpecification",       "negate": false,       "required": false,       "fields": {         "value": "\\bSWZ\\b"       }     }   ] }</v>
      </c>
      <c r="C132" s="8" t="str">
        <f t="shared" si="10"/>
        <v>/Eswatini ^|\bSWZ\b/i</v>
      </c>
      <c r="D132" s="6" t="s">
        <v>1068</v>
      </c>
      <c r="E132" s="8"/>
      <c r="F132" s="6" t="s">
        <v>1141</v>
      </c>
      <c r="G132" s="6" t="s">
        <v>212</v>
      </c>
      <c r="H132" s="11"/>
      <c r="I132" s="11"/>
      <c r="J132" s="11" t="str">
        <f t="shared" si="11"/>
        <v/>
      </c>
      <c r="K132" s="21" t="str">
        <f t="shared" si="8"/>
        <v>\bSWZ\b</v>
      </c>
      <c r="L132" s="11"/>
      <c r="M132" s="11"/>
      <c r="N132" s="11" t="s">
        <v>137</v>
      </c>
      <c r="O132" s="2"/>
      <c r="P132" s="2"/>
      <c r="Q132" s="2"/>
      <c r="R132" s="2"/>
    </row>
    <row r="133" spans="1:18" x14ac:dyDescent="0.3">
      <c r="A133" s="14" t="s">
        <v>2276</v>
      </c>
      <c r="B133" s="8" t="str">
        <f t="shared" si="9"/>
        <v>{   "name": "ETH",   "includeCustomFormatWhenRenaming": false,   "specifications": [     {       "name": "Ethiopia",       "implementation": "ReleaseTitleSpecification",       "negate": false,       "required": false,       "fields": {         "value": "\\bETH\\b"       }     }   ] }</v>
      </c>
      <c r="C133" s="8" t="str">
        <f t="shared" si="10"/>
        <v>/Ethiopia ^|\bETH\b/i</v>
      </c>
      <c r="D133" s="6" t="s">
        <v>1068</v>
      </c>
      <c r="E133" s="8"/>
      <c r="F133" s="6" t="s">
        <v>1142</v>
      </c>
      <c r="G133" s="6" t="s">
        <v>213</v>
      </c>
      <c r="H133" s="11"/>
      <c r="I133" s="11"/>
      <c r="J133" s="11" t="str">
        <f t="shared" si="11"/>
        <v/>
      </c>
      <c r="K133" s="21" t="str">
        <f t="shared" si="8"/>
        <v>\bETH\b</v>
      </c>
      <c r="L133" s="11"/>
      <c r="M133" s="11"/>
      <c r="N133" s="11" t="s">
        <v>137</v>
      </c>
      <c r="O133" s="2"/>
      <c r="P133" s="2"/>
      <c r="Q133" s="2"/>
      <c r="R133" s="2"/>
    </row>
    <row r="134" spans="1:18" x14ac:dyDescent="0.3">
      <c r="A134" s="14" t="s">
        <v>2276</v>
      </c>
      <c r="B134" s="8" t="str">
        <f t="shared" si="9"/>
        <v>{   "name": "EUR",   "includeCustomFormatWhenRenaming": false,   "specifications": [     {       "name": "Europe",       "implementation": "ReleaseTitleSpecification",       "negate": false,       "required": false,       "fields": {         "value": "\\bEUR\\b"       }     }   ] }</v>
      </c>
      <c r="C134" s="8" t="str">
        <f t="shared" si="10"/>
        <v>/Europe ^|\bEUR\b/i</v>
      </c>
      <c r="D134" s="6" t="s">
        <v>1068</v>
      </c>
      <c r="E134" s="8" t="s">
        <v>215</v>
      </c>
      <c r="F134" s="6" t="s">
        <v>1143</v>
      </c>
      <c r="G134" s="6" t="s">
        <v>214</v>
      </c>
      <c r="H134" s="11"/>
      <c r="I134" s="11"/>
      <c r="J134" s="11" t="str">
        <f t="shared" si="11"/>
        <v/>
      </c>
      <c r="K134" s="21" t="str">
        <f t="shared" si="8"/>
        <v>\bEUR\b</v>
      </c>
      <c r="L134" s="11"/>
      <c r="M134" s="11"/>
      <c r="N134" s="11" t="s">
        <v>216</v>
      </c>
      <c r="O134" s="2"/>
      <c r="P134" s="2"/>
      <c r="Q134" s="2"/>
      <c r="R134" s="2"/>
    </row>
    <row r="135" spans="1:18" x14ac:dyDescent="0.3">
      <c r="A135" s="14" t="s">
        <v>2276</v>
      </c>
      <c r="B135" s="8" t="str">
        <f t="shared" si="9"/>
        <v>{   "name": "FLK",   "includeCustomFormatWhenRenaming": false,   "specifications": [     {       "name": "Falkland Islands",       "implementation": "ReleaseTitleSpecification",       "negate": false,       "required": false,       "fields": {         "value": "\\bFLK\\b"       }     }   ] }</v>
      </c>
      <c r="C135" s="8" t="str">
        <f t="shared" si="10"/>
        <v>/Falkland Islands ^|\bFLK\b/i</v>
      </c>
      <c r="D135" s="6" t="s">
        <v>1068</v>
      </c>
      <c r="E135" s="8"/>
      <c r="F135" s="6" t="s">
        <v>1144</v>
      </c>
      <c r="G135" s="6" t="s">
        <v>217</v>
      </c>
      <c r="H135" s="11"/>
      <c r="I135" s="11"/>
      <c r="J135" s="11" t="str">
        <f t="shared" si="11"/>
        <v/>
      </c>
      <c r="K135" s="21" t="str">
        <f t="shared" si="8"/>
        <v>\bFLK\b</v>
      </c>
      <c r="L135" s="11"/>
      <c r="M135" s="11"/>
      <c r="N135" s="11" t="s">
        <v>137</v>
      </c>
      <c r="O135" s="2"/>
      <c r="P135" s="2"/>
      <c r="Q135" s="2"/>
      <c r="R135" s="2"/>
    </row>
    <row r="136" spans="1:18" x14ac:dyDescent="0.3">
      <c r="A136" s="14" t="s">
        <v>2276</v>
      </c>
      <c r="B136" s="8" t="str">
        <f t="shared" si="9"/>
        <v>{   "name": "FRO",   "includeCustomFormatWhenRenaming": false,   "specifications": [     {       "name": "Faroe Islands",       "implementation": "ReleaseTitleSpecification",       "negate": false,       "required": false,       "fields": {         "value": "\\bFRO\\b"       }     }   ] }</v>
      </c>
      <c r="C136" s="8" t="str">
        <f t="shared" si="10"/>
        <v>/Faroe Islands ^|\bFRO\b/i</v>
      </c>
      <c r="D136" s="6" t="s">
        <v>1068</v>
      </c>
      <c r="E136" s="8"/>
      <c r="F136" s="6" t="s">
        <v>1145</v>
      </c>
      <c r="G136" s="6" t="s">
        <v>218</v>
      </c>
      <c r="H136" s="11"/>
      <c r="I136" s="11"/>
      <c r="J136" s="11" t="str">
        <f t="shared" si="11"/>
        <v/>
      </c>
      <c r="K136" s="21" t="str">
        <f t="shared" si="8"/>
        <v>\bFRO\b</v>
      </c>
      <c r="L136" s="11"/>
      <c r="M136" s="11"/>
      <c r="N136" s="11" t="s">
        <v>137</v>
      </c>
      <c r="O136" s="2"/>
      <c r="P136" s="2"/>
      <c r="Q136" s="2"/>
      <c r="R136" s="2"/>
    </row>
    <row r="137" spans="1:18" x14ac:dyDescent="0.3">
      <c r="A137" s="14" t="s">
        <v>2276</v>
      </c>
      <c r="B137" s="8" t="str">
        <f t="shared" si="9"/>
        <v>{   "name": "FIJ",   "includeCustomFormatWhenRenaming": false,   "specifications": [     {       "name": "Fiji",       "implementation": "ReleaseTitleSpecification",       "negate": false,       "required": false,       "fields": {         "value": "\\bFIJ\\b"       }     }   ] }</v>
      </c>
      <c r="C137" s="8" t="str">
        <f t="shared" si="10"/>
        <v>/Fiji ^|\bFIJ\b/i</v>
      </c>
      <c r="D137" s="6" t="s">
        <v>1068</v>
      </c>
      <c r="E137" s="8"/>
      <c r="F137" s="6" t="s">
        <v>1146</v>
      </c>
      <c r="G137" s="6" t="s">
        <v>219</v>
      </c>
      <c r="H137" s="11"/>
      <c r="I137" s="11"/>
      <c r="J137" s="11" t="str">
        <f t="shared" si="11"/>
        <v/>
      </c>
      <c r="K137" s="21" t="str">
        <f t="shared" si="8"/>
        <v>\bFIJ\b</v>
      </c>
      <c r="L137" s="11"/>
      <c r="M137" s="11"/>
      <c r="N137" s="11" t="s">
        <v>137</v>
      </c>
      <c r="O137" s="2"/>
      <c r="P137" s="2"/>
      <c r="Q137" s="2"/>
      <c r="R137" s="2"/>
    </row>
    <row r="138" spans="1:18" x14ac:dyDescent="0.3">
      <c r="A138" s="14" t="s">
        <v>2276</v>
      </c>
      <c r="B138" s="8" t="str">
        <f t="shared" si="9"/>
        <v>{   "name": "FIN",   "includeCustomFormatWhenRenaming": false,   "specifications": [     {       "name": "Finland",       "implementation": "ReleaseTitleSpecification",       "negate": false,       "required": false,       "fields": {         "value": "\\bFIN\\b"       }     }   ] }</v>
      </c>
      <c r="C138" s="8" t="str">
        <f t="shared" si="10"/>
        <v>/Finland ^|\bFIN\b/i</v>
      </c>
      <c r="D138" s="6" t="s">
        <v>1068</v>
      </c>
      <c r="E138" s="8"/>
      <c r="F138" s="6" t="s">
        <v>1147</v>
      </c>
      <c r="G138" s="6" t="s">
        <v>220</v>
      </c>
      <c r="H138" s="11"/>
      <c r="I138" s="11"/>
      <c r="J138" s="11" t="str">
        <f t="shared" si="11"/>
        <v/>
      </c>
      <c r="K138" s="21" t="str">
        <f t="shared" si="8"/>
        <v>\bFIN\b</v>
      </c>
      <c r="L138" s="11"/>
      <c r="M138" s="11"/>
      <c r="N138" s="11" t="s">
        <v>137</v>
      </c>
      <c r="O138" s="2"/>
      <c r="P138" s="2"/>
      <c r="Q138" s="2"/>
      <c r="R138" s="2"/>
    </row>
    <row r="139" spans="1:18" x14ac:dyDescent="0.3">
      <c r="A139" s="14" t="s">
        <v>2276</v>
      </c>
      <c r="B139" s="8" t="str">
        <f t="shared" si="9"/>
        <v>{   "name": "FRA",   "includeCustomFormatWhenRenaming": false,   "specifications": [     {       "name": "France",       "implementation": "ReleaseTitleSpecification",       "negate": false,       "required": false,       "fields": {         "value": "\\bFRA\\b"       }     }   ] }</v>
      </c>
      <c r="C139" s="8" t="str">
        <f t="shared" si="10"/>
        <v>/France ^|\bFRA\b/i</v>
      </c>
      <c r="D139" s="6" t="s">
        <v>1068</v>
      </c>
      <c r="E139" s="8"/>
      <c r="F139" s="6" t="s">
        <v>1148</v>
      </c>
      <c r="G139" s="6" t="s">
        <v>221</v>
      </c>
      <c r="H139" s="11"/>
      <c r="I139" s="11"/>
      <c r="J139" s="11" t="str">
        <f t="shared" si="11"/>
        <v/>
      </c>
      <c r="K139" s="21" t="str">
        <f t="shared" si="8"/>
        <v>\bFRA\b</v>
      </c>
      <c r="L139" s="11"/>
      <c r="M139" s="11"/>
      <c r="N139" s="11" t="s">
        <v>137</v>
      </c>
      <c r="O139" s="2"/>
      <c r="P139" s="2"/>
      <c r="Q139" s="2"/>
      <c r="R139" s="2"/>
    </row>
    <row r="140" spans="1:18" x14ac:dyDescent="0.3">
      <c r="A140" s="14" t="s">
        <v>2276</v>
      </c>
      <c r="B140" s="8" t="str">
        <f t="shared" si="9"/>
        <v>{   "name": "GUF",   "includeCustomFormatWhenRenaming": false,   "specifications": [     {       "name": "French Guiana",       "implementation": "ReleaseTitleSpecification",       "negate": false,       "required": false,       "fields": {         "value": "\\bGUF\\b"       }     }   ] }</v>
      </c>
      <c r="C140" s="8" t="str">
        <f t="shared" si="10"/>
        <v>/French Guiana ^|\bGUF\b/i</v>
      </c>
      <c r="D140" s="6" t="s">
        <v>1068</v>
      </c>
      <c r="E140" s="8"/>
      <c r="F140" s="6" t="s">
        <v>1149</v>
      </c>
      <c r="G140" s="6" t="s">
        <v>222</v>
      </c>
      <c r="H140" s="11"/>
      <c r="I140" s="11"/>
      <c r="J140" s="11" t="str">
        <f t="shared" si="11"/>
        <v/>
      </c>
      <c r="K140" s="21" t="str">
        <f t="shared" si="8"/>
        <v>\bGUF\b</v>
      </c>
      <c r="L140" s="11"/>
      <c r="M140" s="11"/>
      <c r="N140" s="11" t="s">
        <v>137</v>
      </c>
      <c r="O140" s="2"/>
      <c r="P140" s="2"/>
      <c r="Q140" s="2"/>
      <c r="R140" s="2"/>
    </row>
    <row r="141" spans="1:18" x14ac:dyDescent="0.3">
      <c r="A141" s="14" t="s">
        <v>2276</v>
      </c>
      <c r="B141" s="8" t="str">
        <f t="shared" si="9"/>
        <v>{   "name": "TAH",   "includeCustomFormatWhenRenaming": false,   "specifications": [     {       "name": "French Polynesia",       "implementation": "ReleaseTitleSpecification",       "negate": false,       "required": false,       "fields": {         "value": "\\bTAH\\b"       }     }   ] }</v>
      </c>
      <c r="C141" s="8" t="str">
        <f t="shared" si="10"/>
        <v>/French Polynesia ^|\bTAH\b/i</v>
      </c>
      <c r="D141" s="6" t="s">
        <v>1068</v>
      </c>
      <c r="E141" s="8"/>
      <c r="F141" s="6" t="s">
        <v>1150</v>
      </c>
      <c r="G141" s="6" t="s">
        <v>223</v>
      </c>
      <c r="H141" s="11"/>
      <c r="I141" s="11"/>
      <c r="J141" s="11" t="str">
        <f t="shared" si="11"/>
        <v/>
      </c>
      <c r="K141" s="21" t="str">
        <f t="shared" si="8"/>
        <v>\bTAH\b</v>
      </c>
      <c r="L141" s="11"/>
      <c r="M141" s="11"/>
      <c r="N141" s="11" t="s">
        <v>137</v>
      </c>
      <c r="O141" s="2"/>
      <c r="P141" s="2"/>
      <c r="Q141" s="2"/>
      <c r="R141" s="2"/>
    </row>
    <row r="142" spans="1:18" x14ac:dyDescent="0.3">
      <c r="A142" s="14" t="s">
        <v>2276</v>
      </c>
      <c r="B142" s="8" t="str">
        <f t="shared" si="9"/>
        <v>{   "name": "ATF",   "includeCustomFormatWhenRenaming": false,   "specifications": [     {       "name": "French Southern and Antarctic Lands",       "implementation": "ReleaseTitleSpecification",       "negate": false,       "required": false,       "fields": {         "value": "\\bATF\\b"       }     }   ] }</v>
      </c>
      <c r="C142" s="8" t="str">
        <f t="shared" si="10"/>
        <v>/French Southern and Antarctic Lands ^|\bATF\b/i</v>
      </c>
      <c r="D142" s="6" t="s">
        <v>1068</v>
      </c>
      <c r="E142" s="8"/>
      <c r="F142" s="6" t="s">
        <v>1151</v>
      </c>
      <c r="G142" s="6" t="s">
        <v>224</v>
      </c>
      <c r="H142" s="11"/>
      <c r="I142" s="11"/>
      <c r="J142" s="11" t="str">
        <f t="shared" si="11"/>
        <v/>
      </c>
      <c r="K142" s="21" t="str">
        <f t="shared" si="8"/>
        <v>\bATF\b</v>
      </c>
      <c r="L142" s="11"/>
      <c r="M142" s="11"/>
      <c r="N142" s="11" t="s">
        <v>137</v>
      </c>
      <c r="O142" s="2"/>
      <c r="P142" s="2"/>
      <c r="Q142" s="2"/>
      <c r="R142" s="2"/>
    </row>
    <row r="143" spans="1:18" x14ac:dyDescent="0.3">
      <c r="A143" s="14" t="s">
        <v>2276</v>
      </c>
      <c r="B143" s="8" t="str">
        <f t="shared" si="9"/>
        <v>{   "name": "GAB",   "includeCustomFormatWhenRenaming": false,   "specifications": [     {       "name": "Gabon",       "implementation": "ReleaseTitleSpecification",       "negate": false,       "required": false,       "fields": {         "value": "\\bGAB\\b"       }     }   ] }</v>
      </c>
      <c r="C143" s="8" t="str">
        <f t="shared" si="10"/>
        <v>/Gabon ^|\bGAB\b/i</v>
      </c>
      <c r="D143" s="6" t="s">
        <v>1068</v>
      </c>
      <c r="E143" s="8"/>
      <c r="F143" s="6" t="s">
        <v>1152</v>
      </c>
      <c r="G143" s="6" t="s">
        <v>225</v>
      </c>
      <c r="H143" s="11"/>
      <c r="I143" s="11"/>
      <c r="J143" s="11" t="str">
        <f t="shared" si="11"/>
        <v/>
      </c>
      <c r="K143" s="21" t="str">
        <f t="shared" si="8"/>
        <v>\bGAB\b</v>
      </c>
      <c r="L143" s="11"/>
      <c r="M143" s="11"/>
      <c r="N143" s="11" t="s">
        <v>137</v>
      </c>
      <c r="O143" s="2"/>
      <c r="P143" s="2"/>
      <c r="Q143" s="2"/>
      <c r="R143" s="2"/>
    </row>
    <row r="144" spans="1:18" x14ac:dyDescent="0.3">
      <c r="A144" s="14" t="s">
        <v>2276</v>
      </c>
      <c r="B144" s="8" t="str">
        <f t="shared" si="9"/>
        <v>{   "name": "GEO",   "includeCustomFormatWhenRenaming": false,   "specifications": [     {       "name": "Georgia",       "implementation": "ReleaseTitleSpecification",       "negate": false,       "required": false,       "fields": {         "value": "\\bGEO\\b"       }     }   ] }</v>
      </c>
      <c r="C144" s="8" t="str">
        <f t="shared" si="10"/>
        <v>/Georgia ^|\bGEO\b/i</v>
      </c>
      <c r="D144" s="6" t="s">
        <v>1068</v>
      </c>
      <c r="E144" s="8"/>
      <c r="F144" s="6" t="s">
        <v>1153</v>
      </c>
      <c r="G144" s="6" t="s">
        <v>226</v>
      </c>
      <c r="H144" s="11"/>
      <c r="I144" s="11"/>
      <c r="J144" s="11" t="str">
        <f t="shared" si="11"/>
        <v/>
      </c>
      <c r="K144" s="21" t="str">
        <f t="shared" si="8"/>
        <v>\bGEO\b</v>
      </c>
      <c r="L144" s="11"/>
      <c r="M144" s="11"/>
      <c r="N144" s="11" t="s">
        <v>137</v>
      </c>
      <c r="O144" s="2"/>
      <c r="P144" s="2"/>
      <c r="Q144" s="2"/>
      <c r="R144" s="2"/>
    </row>
    <row r="145" spans="1:18" x14ac:dyDescent="0.3">
      <c r="A145" s="14" t="s">
        <v>2276</v>
      </c>
      <c r="B145" s="8" t="str">
        <f t="shared" si="9"/>
        <v>{   "name": "GER",   "includeCustomFormatWhenRenaming": false,   "specifications": [     {       "name": "Germany",       "implementation": "ReleaseTitleSpecification",       "negate": false,       "required": false,       "fields": {         "value": "\\bGER\\b"       }     }   ] }</v>
      </c>
      <c r="C145" s="8" t="str">
        <f t="shared" si="10"/>
        <v>/Germany ^|\bGER\b/i</v>
      </c>
      <c r="D145" s="6" t="s">
        <v>1068</v>
      </c>
      <c r="E145" s="8"/>
      <c r="F145" s="6" t="s">
        <v>1154</v>
      </c>
      <c r="G145" s="6" t="s">
        <v>227</v>
      </c>
      <c r="H145" s="11"/>
      <c r="I145" s="11"/>
      <c r="J145" s="11" t="str">
        <f t="shared" si="11"/>
        <v/>
      </c>
      <c r="K145" s="21" t="str">
        <f t="shared" si="8"/>
        <v>\bGER\b</v>
      </c>
      <c r="L145" s="11"/>
      <c r="M145" s="11"/>
      <c r="N145" s="11" t="s">
        <v>137</v>
      </c>
      <c r="O145" s="2"/>
      <c r="P145" s="2"/>
      <c r="Q145" s="2"/>
      <c r="R145" s="2"/>
    </row>
    <row r="146" spans="1:18" x14ac:dyDescent="0.3">
      <c r="A146" s="14" t="s">
        <v>2276</v>
      </c>
      <c r="B146" s="8" t="str">
        <f t="shared" si="9"/>
        <v>{   "name": "GHA",   "includeCustomFormatWhenRenaming": false,   "specifications": [     {       "name": "Ghana",       "implementation": "ReleaseTitleSpecification",       "negate": false,       "required": false,       "fields": {         "value": "\\bGHA\\b"       }     }   ] }</v>
      </c>
      <c r="C146" s="8" t="str">
        <f t="shared" si="10"/>
        <v>/Ghana ^|\bGHA\b/i</v>
      </c>
      <c r="D146" s="6" t="s">
        <v>1068</v>
      </c>
      <c r="E146" s="8"/>
      <c r="F146" s="6" t="s">
        <v>1155</v>
      </c>
      <c r="G146" s="6" t="s">
        <v>228</v>
      </c>
      <c r="H146" s="11"/>
      <c r="I146" s="11"/>
      <c r="J146" s="11" t="str">
        <f t="shared" si="11"/>
        <v/>
      </c>
      <c r="K146" s="21" t="str">
        <f t="shared" si="8"/>
        <v>\bGHA\b</v>
      </c>
      <c r="L146" s="11"/>
      <c r="M146" s="11"/>
      <c r="N146" s="11" t="s">
        <v>137</v>
      </c>
      <c r="O146" s="2"/>
      <c r="P146" s="2"/>
      <c r="Q146" s="2"/>
      <c r="R146" s="2"/>
    </row>
    <row r="147" spans="1:18" x14ac:dyDescent="0.3">
      <c r="A147" s="14" t="s">
        <v>2276</v>
      </c>
      <c r="B147" s="8" t="str">
        <f t="shared" si="9"/>
        <v>{   "name": "GIB",   "includeCustomFormatWhenRenaming": false,   "specifications": [     {       "name": "Gibraltar",       "implementation": "ReleaseTitleSpecification",       "negate": false,       "required": false,       "fields": {         "value": "\\bGIB\\b"       }     }   ] }</v>
      </c>
      <c r="C147" s="8" t="str">
        <f t="shared" si="10"/>
        <v>/Gibraltar ^|\bGIB\b/i</v>
      </c>
      <c r="D147" s="6" t="s">
        <v>1068</v>
      </c>
      <c r="E147" s="8"/>
      <c r="F147" s="6" t="s">
        <v>1156</v>
      </c>
      <c r="G147" s="6" t="s">
        <v>229</v>
      </c>
      <c r="H147" s="11"/>
      <c r="I147" s="11"/>
      <c r="J147" s="11" t="str">
        <f t="shared" si="11"/>
        <v/>
      </c>
      <c r="K147" s="21" t="str">
        <f t="shared" si="8"/>
        <v>\bGIB\b</v>
      </c>
      <c r="L147" s="11"/>
      <c r="M147" s="11"/>
      <c r="N147" s="11" t="s">
        <v>137</v>
      </c>
      <c r="O147" s="2"/>
      <c r="P147" s="2"/>
      <c r="Q147" s="2"/>
      <c r="R147" s="2"/>
    </row>
    <row r="148" spans="1:18" x14ac:dyDescent="0.3">
      <c r="A148" s="14" t="s">
        <v>2276</v>
      </c>
      <c r="B148" s="8" t="str">
        <f t="shared" si="9"/>
        <v>{   "name": "GRE",   "includeCustomFormatWhenRenaming": false,   "specifications": [     {       "name": "Greece",       "implementation": "ReleaseTitleSpecification",       "negate": false,       "required": false,       "fields": {         "value": "\\bGRE\\b"       }     }   ] }</v>
      </c>
      <c r="C148" s="8" t="str">
        <f t="shared" si="10"/>
        <v>/Greece ^|\bGRE\b/i</v>
      </c>
      <c r="D148" s="6" t="s">
        <v>1068</v>
      </c>
      <c r="E148" s="8"/>
      <c r="F148" s="6" t="s">
        <v>1157</v>
      </c>
      <c r="G148" s="6" t="s">
        <v>230</v>
      </c>
      <c r="H148" s="11"/>
      <c r="I148" s="11"/>
      <c r="J148" s="11" t="str">
        <f t="shared" si="11"/>
        <v/>
      </c>
      <c r="K148" s="21" t="str">
        <f t="shared" si="8"/>
        <v>\bGRE\b</v>
      </c>
      <c r="L148" s="11"/>
      <c r="M148" s="11"/>
      <c r="N148" s="11" t="s">
        <v>137</v>
      </c>
      <c r="O148" s="2"/>
      <c r="P148" s="2"/>
      <c r="Q148" s="2"/>
      <c r="R148" s="2"/>
    </row>
    <row r="149" spans="1:18" x14ac:dyDescent="0.3">
      <c r="A149" s="14" t="s">
        <v>2276</v>
      </c>
      <c r="B149" s="8" t="str">
        <f t="shared" si="9"/>
        <v>{   "name": "GRL",   "includeCustomFormatWhenRenaming": false,   "specifications": [     {       "name": "Greenland",       "implementation": "ReleaseTitleSpecification",       "negate": false,       "required": false,       "fields": {         "value": "\\bGRL\\b"       }     }   ] }</v>
      </c>
      <c r="C149" s="8" t="str">
        <f t="shared" si="10"/>
        <v>/Greenland ^|\bGRL\b/i</v>
      </c>
      <c r="D149" s="6" t="s">
        <v>1068</v>
      </c>
      <c r="E149" s="8"/>
      <c r="F149" s="6" t="s">
        <v>1158</v>
      </c>
      <c r="G149" s="6" t="s">
        <v>231</v>
      </c>
      <c r="H149" s="11"/>
      <c r="I149" s="11"/>
      <c r="J149" s="11" t="str">
        <f t="shared" si="11"/>
        <v/>
      </c>
      <c r="K149" s="21" t="str">
        <f t="shared" si="8"/>
        <v>\bGRL\b</v>
      </c>
      <c r="L149" s="11"/>
      <c r="M149" s="11"/>
      <c r="N149" s="11" t="s">
        <v>137</v>
      </c>
      <c r="O149" s="2"/>
      <c r="P149" s="2"/>
      <c r="Q149" s="2"/>
      <c r="R149" s="2"/>
    </row>
    <row r="150" spans="1:18" x14ac:dyDescent="0.3">
      <c r="A150" s="14" t="s">
        <v>2276</v>
      </c>
      <c r="B150" s="8" t="str">
        <f t="shared" si="9"/>
        <v>{   "name": "GRN",   "includeCustomFormatWhenRenaming": false,   "specifications": [     {       "name": "Grenada",       "implementation": "ReleaseTitleSpecification",       "negate": false,       "required": false,       "fields": {         "value": "\\bGRN\\b"       }     }   ] }</v>
      </c>
      <c r="C150" s="8" t="str">
        <f t="shared" si="10"/>
        <v>/Grenada ^|\bGRN\b/i</v>
      </c>
      <c r="D150" s="6" t="s">
        <v>1068</v>
      </c>
      <c r="E150" s="8"/>
      <c r="F150" s="6" t="s">
        <v>1159</v>
      </c>
      <c r="G150" s="6" t="s">
        <v>232</v>
      </c>
      <c r="H150" s="11"/>
      <c r="I150" s="11"/>
      <c r="J150" s="11" t="str">
        <f t="shared" si="11"/>
        <v/>
      </c>
      <c r="K150" s="21" t="str">
        <f t="shared" si="8"/>
        <v>\bGRN\b</v>
      </c>
      <c r="L150" s="11"/>
      <c r="M150" s="11"/>
      <c r="N150" s="11" t="s">
        <v>137</v>
      </c>
      <c r="O150" s="2"/>
      <c r="P150" s="2"/>
      <c r="Q150" s="2"/>
      <c r="R150" s="2"/>
    </row>
    <row r="151" spans="1:18" x14ac:dyDescent="0.3">
      <c r="A151" s="14" t="s">
        <v>2276</v>
      </c>
      <c r="B151" s="8" t="str">
        <f t="shared" si="9"/>
        <v>{   "name": "GLP",   "includeCustomFormatWhenRenaming": false,   "specifications": [     {       "name": "Guadeloupe",       "implementation": "ReleaseTitleSpecification",       "negate": false,       "required": false,       "fields": {         "value": "\\bGLP\\b"       }     }   ] }</v>
      </c>
      <c r="C151" s="8" t="str">
        <f t="shared" si="10"/>
        <v>/Guadeloupe ^|\bGLP\b/i</v>
      </c>
      <c r="D151" s="6" t="s">
        <v>1068</v>
      </c>
      <c r="E151" s="8"/>
      <c r="F151" s="6" t="s">
        <v>1160</v>
      </c>
      <c r="G151" s="6" t="s">
        <v>233</v>
      </c>
      <c r="H151" s="11"/>
      <c r="I151" s="11"/>
      <c r="J151" s="11" t="str">
        <f t="shared" si="11"/>
        <v/>
      </c>
      <c r="K151" s="21" t="str">
        <f t="shared" si="8"/>
        <v>\bGLP\b</v>
      </c>
      <c r="L151" s="11"/>
      <c r="M151" s="11"/>
      <c r="N151" s="11" t="s">
        <v>137</v>
      </c>
      <c r="O151" s="2"/>
      <c r="P151" s="2"/>
      <c r="Q151" s="2"/>
      <c r="R151" s="2"/>
    </row>
    <row r="152" spans="1:18" x14ac:dyDescent="0.3">
      <c r="A152" s="14" t="s">
        <v>2276</v>
      </c>
      <c r="B152" s="8" t="str">
        <f t="shared" si="9"/>
        <v>{   "name": "GUM",   "includeCustomFormatWhenRenaming": false,   "specifications": [     {       "name": "Guam",       "implementation": "ReleaseTitleSpecification",       "negate": false,       "required": false,       "fields": {         "value": "\\bGUM\\b"       }     }   ] }</v>
      </c>
      <c r="C152" s="8" t="str">
        <f t="shared" si="10"/>
        <v>/Guam ^|\bGUM\b/i</v>
      </c>
      <c r="D152" s="6" t="s">
        <v>1068</v>
      </c>
      <c r="E152" s="8"/>
      <c r="F152" s="6" t="s">
        <v>1161</v>
      </c>
      <c r="G152" s="6" t="s">
        <v>234</v>
      </c>
      <c r="H152" s="11"/>
      <c r="I152" s="11"/>
      <c r="J152" s="11" t="str">
        <f t="shared" si="11"/>
        <v/>
      </c>
      <c r="K152" s="21" t="str">
        <f t="shared" si="8"/>
        <v>\bGUM\b</v>
      </c>
      <c r="L152" s="11"/>
      <c r="M152" s="11"/>
      <c r="N152" s="11" t="s">
        <v>137</v>
      </c>
      <c r="O152" s="2"/>
      <c r="P152" s="2"/>
      <c r="Q152" s="2"/>
      <c r="R152" s="2"/>
    </row>
    <row r="153" spans="1:18" x14ac:dyDescent="0.3">
      <c r="A153" s="14" t="s">
        <v>2276</v>
      </c>
      <c r="B153" s="8" t="str">
        <f t="shared" si="9"/>
        <v>{   "name": "GUA",   "includeCustomFormatWhenRenaming": false,   "specifications": [     {       "name": "Guatemala",       "implementation": "ReleaseTitleSpecification",       "negate": false,       "required": false,       "fields": {         "value": "\\bGUA\\b"       }     }   ] }</v>
      </c>
      <c r="C153" s="8" t="str">
        <f t="shared" si="10"/>
        <v>/Guatemala ^|\bGUA\b/i</v>
      </c>
      <c r="D153" s="6" t="s">
        <v>1068</v>
      </c>
      <c r="E153" s="8"/>
      <c r="F153" s="6" t="s">
        <v>1162</v>
      </c>
      <c r="G153" s="6" t="s">
        <v>235</v>
      </c>
      <c r="H153" s="11"/>
      <c r="I153" s="11"/>
      <c r="J153" s="11" t="str">
        <f t="shared" si="11"/>
        <v/>
      </c>
      <c r="K153" s="21" t="str">
        <f t="shared" si="8"/>
        <v>\bGUA\b</v>
      </c>
      <c r="L153" s="11"/>
      <c r="M153" s="11"/>
      <c r="N153" s="11" t="s">
        <v>137</v>
      </c>
      <c r="O153" s="2"/>
      <c r="P153" s="2"/>
      <c r="Q153" s="2"/>
      <c r="R153" s="2"/>
    </row>
    <row r="154" spans="1:18" x14ac:dyDescent="0.3">
      <c r="A154" s="14" t="s">
        <v>2276</v>
      </c>
      <c r="B154" s="8" t="str">
        <f t="shared" si="9"/>
        <v>{   "name": "GGY",   "includeCustomFormatWhenRenaming": false,   "specifications": [     {       "name": "Guernsey",       "implementation": "ReleaseTitleSpecification",       "negate": false,       "required": false,       "fields": {         "value": "\\bGGY\\b"       }     }   ] }</v>
      </c>
      <c r="C154" s="8" t="str">
        <f t="shared" si="10"/>
        <v>/Guernsey ^|\bGGY\b/i</v>
      </c>
      <c r="D154" s="6" t="s">
        <v>1068</v>
      </c>
      <c r="E154" s="8"/>
      <c r="F154" s="6" t="s">
        <v>1163</v>
      </c>
      <c r="G154" s="6" t="s">
        <v>236</v>
      </c>
      <c r="H154" s="11"/>
      <c r="I154" s="11"/>
      <c r="J154" s="11" t="str">
        <f t="shared" si="11"/>
        <v/>
      </c>
      <c r="K154" s="21" t="str">
        <f t="shared" si="8"/>
        <v>\bGGY\b</v>
      </c>
      <c r="L154" s="11"/>
      <c r="M154" s="11"/>
      <c r="N154" s="11" t="s">
        <v>137</v>
      </c>
      <c r="O154" s="2"/>
      <c r="P154" s="2"/>
      <c r="Q154" s="2"/>
      <c r="R154" s="2"/>
    </row>
    <row r="155" spans="1:18" x14ac:dyDescent="0.3">
      <c r="A155" s="14" t="s">
        <v>2276</v>
      </c>
      <c r="B155" s="8" t="str">
        <f t="shared" si="9"/>
        <v>{   "name": "GUI",   "includeCustomFormatWhenRenaming": false,   "specifications": [     {       "name": "Guinea",       "implementation": "ReleaseTitleSpecification",       "negate": false,       "required": false,       "fields": {         "value": "\\bGUI\\b"       }     }   ] }</v>
      </c>
      <c r="C155" s="8" t="str">
        <f t="shared" si="10"/>
        <v>/Guinea ^|\bGUI\b/i</v>
      </c>
      <c r="D155" s="6" t="s">
        <v>1068</v>
      </c>
      <c r="E155" s="8"/>
      <c r="F155" s="6" t="s">
        <v>1164</v>
      </c>
      <c r="G155" s="6" t="s">
        <v>237</v>
      </c>
      <c r="H155" s="11"/>
      <c r="I155" s="11"/>
      <c r="J155" s="11" t="str">
        <f t="shared" si="11"/>
        <v/>
      </c>
      <c r="K155" s="21" t="str">
        <f t="shared" si="8"/>
        <v>\bGUI\b</v>
      </c>
      <c r="L155" s="11"/>
      <c r="M155" s="11"/>
      <c r="N155" s="11" t="s">
        <v>137</v>
      </c>
      <c r="O155" s="2"/>
      <c r="P155" s="2"/>
      <c r="Q155" s="2"/>
      <c r="R155" s="2"/>
    </row>
    <row r="156" spans="1:18" x14ac:dyDescent="0.3">
      <c r="A156" s="14" t="s">
        <v>2276</v>
      </c>
      <c r="B156" s="8" t="str">
        <f t="shared" si="9"/>
        <v>{   "name": "GNB",   "includeCustomFormatWhenRenaming": false,   "specifications": [     {       "name": "Guinea-Bissau",       "implementation": "ReleaseTitleSpecification",       "negate": false,       "required": false,       "fields": {         "value": "\\bGNB\\b"       }     }   ] }</v>
      </c>
      <c r="C156" s="8" t="str">
        <f t="shared" si="10"/>
        <v>/Guinea-Bissau ^|\bGNB\b/i</v>
      </c>
      <c r="D156" s="6" t="s">
        <v>1068</v>
      </c>
      <c r="E156" s="8"/>
      <c r="F156" s="6" t="s">
        <v>1165</v>
      </c>
      <c r="G156" s="6" t="s">
        <v>238</v>
      </c>
      <c r="H156" s="11"/>
      <c r="I156" s="11"/>
      <c r="J156" s="11" t="str">
        <f t="shared" si="11"/>
        <v/>
      </c>
      <c r="K156" s="21" t="str">
        <f t="shared" si="8"/>
        <v>\bGNB\b</v>
      </c>
      <c r="L156" s="11"/>
      <c r="M156" s="11"/>
      <c r="N156" s="11" t="s">
        <v>137</v>
      </c>
      <c r="O156" s="2"/>
      <c r="P156" s="2"/>
      <c r="Q156" s="2"/>
      <c r="R156" s="2"/>
    </row>
    <row r="157" spans="1:18" x14ac:dyDescent="0.3">
      <c r="A157" s="14" t="s">
        <v>2276</v>
      </c>
      <c r="B157" s="8" t="str">
        <f t="shared" si="9"/>
        <v>{   "name": "GUY",   "includeCustomFormatWhenRenaming": false,   "specifications": [     {       "name": "Guyana",       "implementation": "ReleaseTitleSpecification",       "negate": false,       "required": false,       "fields": {         "value": "\\bGUY\\b"       }     }   ] }</v>
      </c>
      <c r="C157" s="8" t="str">
        <f t="shared" si="10"/>
        <v>/Guyana ^|\bGUY\b/i</v>
      </c>
      <c r="D157" s="6" t="s">
        <v>1068</v>
      </c>
      <c r="E157" s="8"/>
      <c r="F157" s="6" t="s">
        <v>1166</v>
      </c>
      <c r="G157" s="6" t="s">
        <v>239</v>
      </c>
      <c r="H157" s="11"/>
      <c r="I157" s="11"/>
      <c r="J157" s="11" t="str">
        <f t="shared" si="11"/>
        <v/>
      </c>
      <c r="K157" s="21" t="str">
        <f t="shared" si="8"/>
        <v>\bGUY\b</v>
      </c>
      <c r="L157" s="11"/>
      <c r="M157" s="11"/>
      <c r="N157" s="11" t="s">
        <v>137</v>
      </c>
      <c r="O157" s="2"/>
      <c r="P157" s="2"/>
      <c r="Q157" s="2"/>
      <c r="R157" s="2"/>
    </row>
    <row r="158" spans="1:18" x14ac:dyDescent="0.3">
      <c r="A158" s="14" t="s">
        <v>2276</v>
      </c>
      <c r="B158" s="8" t="str">
        <f t="shared" si="9"/>
        <v>{   "name": "HAI",   "includeCustomFormatWhenRenaming": false,   "specifications": [     {       "name": "Haiti",       "implementation": "ReleaseTitleSpecification",       "negate": false,       "required": false,       "fields": {         "value": "\\bHAI\\b"       }     }   ] }</v>
      </c>
      <c r="C158" s="8" t="str">
        <f t="shared" si="10"/>
        <v>/Haiti ^|\bHAI\b/i</v>
      </c>
      <c r="D158" s="6" t="s">
        <v>1068</v>
      </c>
      <c r="E158" s="8"/>
      <c r="F158" s="6" t="s">
        <v>1167</v>
      </c>
      <c r="G158" s="6" t="s">
        <v>240</v>
      </c>
      <c r="H158" s="11"/>
      <c r="I158" s="11"/>
      <c r="J158" s="11" t="str">
        <f t="shared" si="11"/>
        <v/>
      </c>
      <c r="K158" s="21" t="str">
        <f t="shared" si="8"/>
        <v>\bHAI\b</v>
      </c>
      <c r="L158" s="11"/>
      <c r="M158" s="11"/>
      <c r="N158" s="11" t="s">
        <v>137</v>
      </c>
      <c r="O158" s="2"/>
      <c r="P158" s="2"/>
      <c r="Q158" s="2"/>
      <c r="R158" s="2"/>
    </row>
    <row r="159" spans="1:18" x14ac:dyDescent="0.3">
      <c r="A159" s="14" t="s">
        <v>2276</v>
      </c>
      <c r="B159" s="8" t="str">
        <f t="shared" si="9"/>
        <v>{   "name": "HMD",   "includeCustomFormatWhenRenaming": false,   "specifications": [     {       "name": "Heard Island and McDonald Islands",       "implementation": "ReleaseTitleSpecification",       "negate": false,       "required": false,       "fields": {         "value": "\\bHMD\\b"       }     }   ] }</v>
      </c>
      <c r="C159" s="8" t="str">
        <f t="shared" si="10"/>
        <v>/Heard Island and McDonald Islands ^|\bHMD\b/i</v>
      </c>
      <c r="D159" s="6" t="s">
        <v>1068</v>
      </c>
      <c r="E159" s="8"/>
      <c r="F159" s="6" t="s">
        <v>1168</v>
      </c>
      <c r="G159" s="6" t="s">
        <v>241</v>
      </c>
      <c r="H159" s="11"/>
      <c r="I159" s="11"/>
      <c r="J159" s="11" t="str">
        <f t="shared" si="11"/>
        <v/>
      </c>
      <c r="K159" s="21" t="str">
        <f t="shared" si="8"/>
        <v>\bHMD\b</v>
      </c>
      <c r="L159" s="11"/>
      <c r="M159" s="11"/>
      <c r="N159" s="11" t="s">
        <v>137</v>
      </c>
      <c r="O159" s="2"/>
      <c r="P159" s="2"/>
      <c r="Q159" s="2"/>
      <c r="R159" s="2"/>
    </row>
    <row r="160" spans="1:18" x14ac:dyDescent="0.3">
      <c r="A160" s="14" t="s">
        <v>2276</v>
      </c>
      <c r="B160" s="8" t="str">
        <f t="shared" si="9"/>
        <v>{   "name": "HON",   "includeCustomFormatWhenRenaming": false,   "specifications": [     {       "name": "Honduras",       "implementation": "ReleaseTitleSpecification",       "negate": false,       "required": false,       "fields": {         "value": "\\bHON\\b"       }     }   ] }</v>
      </c>
      <c r="C160" s="8" t="str">
        <f t="shared" si="10"/>
        <v>/Honduras ^|\bHON\b/i</v>
      </c>
      <c r="D160" s="6" t="s">
        <v>1068</v>
      </c>
      <c r="E160" s="8"/>
      <c r="F160" s="6" t="s">
        <v>1169</v>
      </c>
      <c r="G160" s="6" t="s">
        <v>242</v>
      </c>
      <c r="H160" s="11"/>
      <c r="I160" s="11"/>
      <c r="J160" s="11" t="str">
        <f t="shared" si="11"/>
        <v/>
      </c>
      <c r="K160" s="21" t="str">
        <f t="shared" si="8"/>
        <v>\bHON\b</v>
      </c>
      <c r="L160" s="11"/>
      <c r="M160" s="11"/>
      <c r="N160" s="11" t="s">
        <v>137</v>
      </c>
      <c r="O160" s="2"/>
      <c r="P160" s="2"/>
      <c r="Q160" s="2"/>
      <c r="R160" s="2"/>
    </row>
    <row r="161" spans="1:18" x14ac:dyDescent="0.3">
      <c r="A161" s="14" t="s">
        <v>2276</v>
      </c>
      <c r="B161" s="8" t="str">
        <f t="shared" si="9"/>
        <v>{   "name": "HKG",   "includeCustomFormatWhenRenaming": false,   "specifications": [     {       "name": "Hong Kong",       "implementation": "ReleaseTitleSpecification",       "negate": false,       "required": false,       "fields": {         "value": "\\bHKG\\b"       }     }   ] }</v>
      </c>
      <c r="C161" s="8" t="str">
        <f t="shared" si="10"/>
        <v>/Hong Kong ^|\bHKG\b/i</v>
      </c>
      <c r="D161" s="6" t="s">
        <v>1068</v>
      </c>
      <c r="E161" s="8"/>
      <c r="F161" s="6" t="s">
        <v>1170</v>
      </c>
      <c r="G161" s="6" t="s">
        <v>243</v>
      </c>
      <c r="H161" s="11"/>
      <c r="I161" s="11"/>
      <c r="J161" s="11" t="str">
        <f t="shared" si="11"/>
        <v/>
      </c>
      <c r="K161" s="21" t="str">
        <f t="shared" si="8"/>
        <v>\bHKG\b</v>
      </c>
      <c r="L161" s="11"/>
      <c r="M161" s="11"/>
      <c r="N161" s="11" t="s">
        <v>137</v>
      </c>
      <c r="O161" s="2"/>
      <c r="P161" s="2"/>
      <c r="Q161" s="2"/>
      <c r="R161" s="2"/>
    </row>
    <row r="162" spans="1:18" x14ac:dyDescent="0.3">
      <c r="A162" s="14" t="s">
        <v>2276</v>
      </c>
      <c r="B162" s="8" t="str">
        <f t="shared" si="9"/>
        <v>{   "name": "HUN",   "includeCustomFormatWhenRenaming": false,   "specifications": [     {       "name": "Hungary",       "implementation": "ReleaseTitleSpecification",       "negate": false,       "required": false,       "fields": {         "value": "\\bHUN\\b"       }     }   ] }</v>
      </c>
      <c r="C162" s="8" t="str">
        <f t="shared" si="10"/>
        <v>/Hungary ^|\bHUN\b/i</v>
      </c>
      <c r="D162" s="6" t="s">
        <v>1068</v>
      </c>
      <c r="E162" s="8"/>
      <c r="F162" s="6" t="s">
        <v>1171</v>
      </c>
      <c r="G162" s="6" t="s">
        <v>244</v>
      </c>
      <c r="H162" s="11"/>
      <c r="I162" s="11"/>
      <c r="J162" s="11" t="str">
        <f t="shared" si="11"/>
        <v/>
      </c>
      <c r="K162" s="21" t="str">
        <f t="shared" si="8"/>
        <v>\bHUN\b</v>
      </c>
      <c r="L162" s="11"/>
      <c r="M162" s="11"/>
      <c r="N162" s="11" t="s">
        <v>137</v>
      </c>
      <c r="O162" s="2"/>
      <c r="P162" s="2"/>
      <c r="Q162" s="2"/>
      <c r="R162" s="2"/>
    </row>
    <row r="163" spans="1:18" x14ac:dyDescent="0.3">
      <c r="A163" s="14" t="s">
        <v>2276</v>
      </c>
      <c r="B163" s="8" t="str">
        <f t="shared" si="9"/>
        <v>{   "name": "ISL",   "includeCustomFormatWhenRenaming": false,   "specifications": [     {       "name": "Iceland",       "implementation": "ReleaseTitleSpecification",       "negate": false,       "required": false,       "fields": {         "value": "\\bISL\\b"       }     }   ] }</v>
      </c>
      <c r="C163" s="8" t="str">
        <f t="shared" si="10"/>
        <v>/Iceland ^|\bISL\b/i</v>
      </c>
      <c r="D163" s="6" t="s">
        <v>1068</v>
      </c>
      <c r="E163" s="8"/>
      <c r="F163" s="6" t="s">
        <v>1172</v>
      </c>
      <c r="G163" s="6" t="s">
        <v>245</v>
      </c>
      <c r="H163" s="11"/>
      <c r="I163" s="11"/>
      <c r="J163" s="11" t="str">
        <f t="shared" si="11"/>
        <v/>
      </c>
      <c r="K163" s="21" t="str">
        <f t="shared" si="8"/>
        <v>\bISL\b</v>
      </c>
      <c r="L163" s="11"/>
      <c r="M163" s="11"/>
      <c r="N163" s="11" t="s">
        <v>137</v>
      </c>
      <c r="O163" s="2"/>
      <c r="P163" s="2"/>
      <c r="Q163" s="2"/>
      <c r="R163" s="2"/>
    </row>
    <row r="164" spans="1:18" x14ac:dyDescent="0.3">
      <c r="A164" s="14" t="s">
        <v>2276</v>
      </c>
      <c r="B164" s="8" t="str">
        <f t="shared" si="9"/>
        <v>{   "name": "IND",   "includeCustomFormatWhenRenaming": false,   "specifications": [     {       "name": "India",       "implementation": "ReleaseTitleSpecification",       "negate": false,       "required": false,       "fields": {         "value": "\\bIND\\b"       }     }   ] }</v>
      </c>
      <c r="C164" s="8" t="str">
        <f t="shared" si="10"/>
        <v>/India ^|\bIND\b/i</v>
      </c>
      <c r="D164" s="6" t="s">
        <v>1068</v>
      </c>
      <c r="E164" s="8"/>
      <c r="F164" s="6" t="s">
        <v>1173</v>
      </c>
      <c r="G164" s="6" t="s">
        <v>246</v>
      </c>
      <c r="H164" s="11"/>
      <c r="I164" s="11"/>
      <c r="J164" s="11" t="str">
        <f t="shared" si="11"/>
        <v/>
      </c>
      <c r="K164" s="21" t="str">
        <f t="shared" si="8"/>
        <v>\bIND\b</v>
      </c>
      <c r="L164" s="11"/>
      <c r="M164" s="11"/>
      <c r="N164" s="11" t="s">
        <v>137</v>
      </c>
      <c r="O164" s="2"/>
      <c r="P164" s="2"/>
      <c r="Q164" s="2"/>
      <c r="R164" s="2"/>
    </row>
    <row r="165" spans="1:18" x14ac:dyDescent="0.3">
      <c r="A165" s="14" t="s">
        <v>2276</v>
      </c>
      <c r="B165" s="8" t="str">
        <f t="shared" si="9"/>
        <v>{   "name": "IDN",   "includeCustomFormatWhenRenaming": false,   "specifications": [     {       "name": "Indonesia",       "implementation": "ReleaseTitleSpecification",       "negate": false,       "required": false,       "fields": {         "value": "\\bIDN\\b"       }     }   ] }</v>
      </c>
      <c r="C165" s="8" t="str">
        <f t="shared" si="10"/>
        <v>/Indonesia ^|\bIDN\b/i</v>
      </c>
      <c r="D165" s="6" t="s">
        <v>1068</v>
      </c>
      <c r="E165" s="8"/>
      <c r="F165" s="6" t="s">
        <v>1174</v>
      </c>
      <c r="G165" s="6" t="s">
        <v>247</v>
      </c>
      <c r="H165" s="11"/>
      <c r="I165" s="11"/>
      <c r="J165" s="11" t="str">
        <f t="shared" si="11"/>
        <v/>
      </c>
      <c r="K165" s="21" t="str">
        <f t="shared" si="8"/>
        <v>\bIDN\b</v>
      </c>
      <c r="L165" s="11"/>
      <c r="M165" s="11"/>
      <c r="N165" s="11" t="s">
        <v>137</v>
      </c>
      <c r="O165" s="2"/>
      <c r="P165" s="2"/>
      <c r="Q165" s="2"/>
      <c r="R165" s="2"/>
    </row>
    <row r="166" spans="1:18" x14ac:dyDescent="0.3">
      <c r="A166" s="14" t="s">
        <v>2276</v>
      </c>
      <c r="B166" s="8" t="str">
        <f t="shared" si="9"/>
        <v>{   "name": "IRN",   "includeCustomFormatWhenRenaming": false,   "specifications": [     {       "name": "Iran",       "implementation": "ReleaseTitleSpecification",       "negate": false,       "required": false,       "fields": {         "value": "\\bIRN\\b"       }     }   ] }</v>
      </c>
      <c r="C166" s="8" t="str">
        <f t="shared" si="10"/>
        <v>/Iran ^|\bIRN\b/i</v>
      </c>
      <c r="D166" s="6" t="s">
        <v>1068</v>
      </c>
      <c r="E166" s="8"/>
      <c r="F166" s="6" t="s">
        <v>1175</v>
      </c>
      <c r="G166" s="6" t="s">
        <v>248</v>
      </c>
      <c r="H166" s="11"/>
      <c r="I166" s="11"/>
      <c r="J166" s="11" t="str">
        <f t="shared" si="11"/>
        <v/>
      </c>
      <c r="K166" s="21" t="str">
        <f t="shared" si="8"/>
        <v>\bIRN\b</v>
      </c>
      <c r="L166" s="11"/>
      <c r="M166" s="11"/>
      <c r="N166" s="11" t="s">
        <v>137</v>
      </c>
      <c r="O166" s="2"/>
      <c r="P166" s="2"/>
      <c r="Q166" s="2"/>
      <c r="R166" s="2"/>
    </row>
    <row r="167" spans="1:18" x14ac:dyDescent="0.3">
      <c r="A167" s="14" t="s">
        <v>2276</v>
      </c>
      <c r="B167" s="8" t="str">
        <f t="shared" si="9"/>
        <v>{   "name": "IRQ",   "includeCustomFormatWhenRenaming": false,   "specifications": [     {       "name": "Iraq",       "implementation": "ReleaseTitleSpecification",       "negate": false,       "required": false,       "fields": {         "value": "\\bIRQ\\b"       }     }   ] }</v>
      </c>
      <c r="C167" s="8" t="str">
        <f t="shared" si="10"/>
        <v>/Iraq ^|\bIRQ\b/i</v>
      </c>
      <c r="D167" s="6" t="s">
        <v>1068</v>
      </c>
      <c r="E167" s="8"/>
      <c r="F167" s="6" t="s">
        <v>1176</v>
      </c>
      <c r="G167" s="6" t="s">
        <v>249</v>
      </c>
      <c r="H167" s="11"/>
      <c r="I167" s="11"/>
      <c r="J167" s="11" t="str">
        <f t="shared" si="11"/>
        <v/>
      </c>
      <c r="K167" s="21" t="str">
        <f t="shared" si="8"/>
        <v>\bIRQ\b</v>
      </c>
      <c r="L167" s="11"/>
      <c r="M167" s="11"/>
      <c r="N167" s="11" t="s">
        <v>137</v>
      </c>
      <c r="O167" s="2"/>
      <c r="P167" s="2"/>
      <c r="Q167" s="2"/>
      <c r="R167" s="2"/>
    </row>
    <row r="168" spans="1:18" x14ac:dyDescent="0.3">
      <c r="A168" s="14" t="s">
        <v>2276</v>
      </c>
      <c r="B168" s="8" t="str">
        <f t="shared" si="9"/>
        <v>{   "name": "IRL",   "includeCustomFormatWhenRenaming": false,   "specifications": [     {       "name": "Ireland",       "implementation": "ReleaseTitleSpecification",       "negate": false,       "required": false,       "fields": {         "value": "\\bIRL\\b"       }     }   ] }</v>
      </c>
      <c r="C168" s="8" t="str">
        <f t="shared" si="10"/>
        <v>/Ireland ^|\bIRL\b/i</v>
      </c>
      <c r="D168" s="6" t="s">
        <v>1068</v>
      </c>
      <c r="E168" s="8"/>
      <c r="F168" s="6" t="s">
        <v>1177</v>
      </c>
      <c r="G168" s="6" t="s">
        <v>250</v>
      </c>
      <c r="H168" s="11"/>
      <c r="I168" s="11"/>
      <c r="J168" s="11" t="str">
        <f t="shared" si="11"/>
        <v/>
      </c>
      <c r="K168" s="21" t="str">
        <f t="shared" si="8"/>
        <v>\bIRL\b</v>
      </c>
      <c r="L168" s="11"/>
      <c r="M168" s="11"/>
      <c r="N168" s="11" t="s">
        <v>137</v>
      </c>
      <c r="O168" s="2"/>
      <c r="P168" s="2"/>
      <c r="Q168" s="2"/>
      <c r="R168" s="2"/>
    </row>
    <row r="169" spans="1:18" x14ac:dyDescent="0.3">
      <c r="A169" s="14" t="s">
        <v>2276</v>
      </c>
      <c r="B169" s="8" t="str">
        <f t="shared" si="9"/>
        <v>{   "name": "IMN",   "includeCustomFormatWhenRenaming": false,   "specifications": [     {       "name": "Isle of Man",       "implementation": "ReleaseTitleSpecification",       "negate": false,       "required": false,       "fields": {         "value": "\\bIMN\\b"       }     }   ] }</v>
      </c>
      <c r="C169" s="8" t="str">
        <f t="shared" si="10"/>
        <v>/Isle of Man ^|\bIMN\b/i</v>
      </c>
      <c r="D169" s="6" t="s">
        <v>1068</v>
      </c>
      <c r="E169" s="8"/>
      <c r="F169" s="6" t="s">
        <v>1178</v>
      </c>
      <c r="G169" s="6" t="s">
        <v>251</v>
      </c>
      <c r="H169" s="11"/>
      <c r="I169" s="11"/>
      <c r="J169" s="11" t="str">
        <f t="shared" si="11"/>
        <v/>
      </c>
      <c r="K169" s="21" t="str">
        <f t="shared" si="8"/>
        <v>\bIMN\b</v>
      </c>
      <c r="L169" s="11"/>
      <c r="M169" s="11"/>
      <c r="N169" s="11" t="s">
        <v>137</v>
      </c>
      <c r="O169" s="2"/>
      <c r="P169" s="2"/>
      <c r="Q169" s="2"/>
      <c r="R169" s="2"/>
    </row>
    <row r="170" spans="1:18" x14ac:dyDescent="0.3">
      <c r="A170" s="14" t="s">
        <v>2276</v>
      </c>
      <c r="B170" s="8" t="str">
        <f t="shared" si="9"/>
        <v>{   "name": "ISR",   "includeCustomFormatWhenRenaming": false,   "specifications": [     {       "name": "Israel",       "implementation": "ReleaseTitleSpecification",       "negate": false,       "required": false,       "fields": {         "value": "\\bISR\\b"       }     }   ] }</v>
      </c>
      <c r="C170" s="8" t="str">
        <f t="shared" si="10"/>
        <v>/Israel ^|\bISR\b/i</v>
      </c>
      <c r="D170" s="6" t="s">
        <v>1068</v>
      </c>
      <c r="E170" s="8"/>
      <c r="F170" s="6" t="s">
        <v>1179</v>
      </c>
      <c r="G170" s="6" t="s">
        <v>252</v>
      </c>
      <c r="H170" s="11"/>
      <c r="I170" s="11"/>
      <c r="J170" s="11" t="str">
        <f t="shared" si="11"/>
        <v/>
      </c>
      <c r="K170" s="21" t="str">
        <f t="shared" si="8"/>
        <v>\bISR\b</v>
      </c>
      <c r="L170" s="11"/>
      <c r="M170" s="11"/>
      <c r="N170" s="11" t="s">
        <v>137</v>
      </c>
      <c r="O170" s="2"/>
      <c r="P170" s="2"/>
      <c r="Q170" s="2"/>
      <c r="R170" s="2"/>
    </row>
    <row r="171" spans="1:18" x14ac:dyDescent="0.3">
      <c r="A171" s="14" t="s">
        <v>2276</v>
      </c>
      <c r="B171" s="8" t="str">
        <f t="shared" si="9"/>
        <v>{   "name": "ITA",   "includeCustomFormatWhenRenaming": false,   "specifications": [     {       "name": "Italy",       "implementation": "ReleaseTitleSpecification",       "negate": false,       "required": false,       "fields": {         "value": "\\bITA\\b"       }     }   ] }</v>
      </c>
      <c r="C171" s="8" t="str">
        <f t="shared" si="10"/>
        <v>/Italy ^|\bITA\b/i</v>
      </c>
      <c r="D171" s="6" t="s">
        <v>1068</v>
      </c>
      <c r="E171" s="8"/>
      <c r="F171" s="6" t="s">
        <v>1180</v>
      </c>
      <c r="G171" s="6" t="s">
        <v>253</v>
      </c>
      <c r="H171" s="11"/>
      <c r="I171" s="11"/>
      <c r="J171" s="11" t="str">
        <f t="shared" si="11"/>
        <v/>
      </c>
      <c r="K171" s="21" t="str">
        <f t="shared" si="8"/>
        <v>\bITA\b</v>
      </c>
      <c r="L171" s="11"/>
      <c r="M171" s="11"/>
      <c r="N171" s="11" t="s">
        <v>137</v>
      </c>
      <c r="O171" s="2"/>
      <c r="P171" s="2"/>
      <c r="Q171" s="2"/>
      <c r="R171" s="2"/>
    </row>
    <row r="172" spans="1:18" x14ac:dyDescent="0.3">
      <c r="A172" s="14" t="s">
        <v>2276</v>
      </c>
      <c r="B172" s="8" t="str">
        <f t="shared" si="9"/>
        <v>{   "name": "JAM",   "includeCustomFormatWhenRenaming": false,   "specifications": [     {       "name": "Jamaica",       "implementation": "ReleaseTitleSpecification",       "negate": false,       "required": false,       "fields": {         "value": "\\bJAM\\b"       }     }   ] }</v>
      </c>
      <c r="C172" s="8" t="str">
        <f t="shared" si="10"/>
        <v>/Jamaica ^|\bJAM\b/i</v>
      </c>
      <c r="D172" s="6" t="s">
        <v>1068</v>
      </c>
      <c r="E172" s="8"/>
      <c r="F172" s="6" t="s">
        <v>1181</v>
      </c>
      <c r="G172" s="6" t="s">
        <v>254</v>
      </c>
      <c r="H172" s="11"/>
      <c r="I172" s="11"/>
      <c r="J172" s="11" t="str">
        <f t="shared" si="11"/>
        <v/>
      </c>
      <c r="K172" s="21" t="str">
        <f t="shared" si="8"/>
        <v>\bJAM\b</v>
      </c>
      <c r="L172" s="11"/>
      <c r="M172" s="11"/>
      <c r="N172" s="11" t="s">
        <v>137</v>
      </c>
      <c r="O172" s="2"/>
      <c r="P172" s="2"/>
      <c r="Q172" s="2"/>
      <c r="R172" s="2"/>
    </row>
    <row r="173" spans="1:18" x14ac:dyDescent="0.3">
      <c r="A173" s="14" t="s">
        <v>2276</v>
      </c>
      <c r="B173" s="8" t="str">
        <f t="shared" si="9"/>
        <v>{   "name": "JPN",   "includeCustomFormatWhenRenaming": false,   "specifications": [     {       "name": "Japan",       "implementation": "ReleaseTitleSpecification",       "negate": false,       "required": false,       "fields": {         "value": "\\bJPN\\b"       }     }   ] }</v>
      </c>
      <c r="C173" s="8" t="str">
        <f t="shared" si="10"/>
        <v>/Japan ^|\bJPN\b/i</v>
      </c>
      <c r="D173" s="6" t="s">
        <v>1068</v>
      </c>
      <c r="E173" s="8"/>
      <c r="F173" s="6" t="s">
        <v>1182</v>
      </c>
      <c r="G173" s="6" t="s">
        <v>255</v>
      </c>
      <c r="H173" s="11"/>
      <c r="I173" s="11"/>
      <c r="J173" s="11" t="str">
        <f t="shared" si="11"/>
        <v/>
      </c>
      <c r="K173" s="21" t="str">
        <f t="shared" si="8"/>
        <v>\bJPN\b</v>
      </c>
      <c r="L173" s="11"/>
      <c r="M173" s="11"/>
      <c r="N173" s="11" t="s">
        <v>137</v>
      </c>
      <c r="O173" s="2"/>
      <c r="P173" s="2"/>
      <c r="Q173" s="2"/>
      <c r="R173" s="2"/>
    </row>
    <row r="174" spans="1:18" x14ac:dyDescent="0.3">
      <c r="A174" s="14" t="s">
        <v>2276</v>
      </c>
      <c r="B174" s="8" t="str">
        <f t="shared" si="9"/>
        <v>{   "name": "JEY",   "includeCustomFormatWhenRenaming": false,   "specifications": [     {       "name": "Jersey",       "implementation": "ReleaseTitleSpecification",       "negate": false,       "required": false,       "fields": {         "value": "\\bJEY\\b"       }     }   ] }</v>
      </c>
      <c r="C174" s="8" t="str">
        <f t="shared" si="10"/>
        <v>/Jersey ^|\bJEY\b/i</v>
      </c>
      <c r="D174" s="6" t="s">
        <v>1068</v>
      </c>
      <c r="E174" s="8"/>
      <c r="F174" s="6" t="s">
        <v>1183</v>
      </c>
      <c r="G174" s="6" t="s">
        <v>256</v>
      </c>
      <c r="H174" s="11"/>
      <c r="I174" s="11"/>
      <c r="J174" s="11" t="str">
        <f t="shared" si="11"/>
        <v/>
      </c>
      <c r="K174" s="21" t="str">
        <f t="shared" si="8"/>
        <v>\bJEY\b</v>
      </c>
      <c r="L174" s="11"/>
      <c r="M174" s="11"/>
      <c r="N174" s="11" t="s">
        <v>137</v>
      </c>
      <c r="O174" s="2"/>
      <c r="P174" s="2"/>
      <c r="Q174" s="2"/>
      <c r="R174" s="2"/>
    </row>
    <row r="175" spans="1:18" x14ac:dyDescent="0.3">
      <c r="A175" s="14" t="s">
        <v>2276</v>
      </c>
      <c r="B175" s="8" t="str">
        <f t="shared" si="9"/>
        <v>{   "name": "JOR",   "includeCustomFormatWhenRenaming": false,   "specifications": [     {       "name": "Jordan",       "implementation": "ReleaseTitleSpecification",       "negate": false,       "required": false,       "fields": {         "value": "\\bJOR\\b"       }     }   ] }</v>
      </c>
      <c r="C175" s="8" t="str">
        <f t="shared" si="10"/>
        <v>/Jordan ^|\bJOR\b/i</v>
      </c>
      <c r="D175" s="6" t="s">
        <v>1068</v>
      </c>
      <c r="E175" s="8"/>
      <c r="F175" s="6" t="s">
        <v>1184</v>
      </c>
      <c r="G175" s="6" t="s">
        <v>257</v>
      </c>
      <c r="H175" s="11"/>
      <c r="I175" s="11"/>
      <c r="J175" s="11" t="str">
        <f t="shared" si="11"/>
        <v/>
      </c>
      <c r="K175" s="21" t="str">
        <f t="shared" si="8"/>
        <v>\bJOR\b</v>
      </c>
      <c r="L175" s="11"/>
      <c r="M175" s="11"/>
      <c r="N175" s="11" t="s">
        <v>137</v>
      </c>
      <c r="O175" s="2"/>
      <c r="P175" s="2"/>
      <c r="Q175" s="2"/>
      <c r="R175" s="2"/>
    </row>
    <row r="176" spans="1:18" x14ac:dyDescent="0.3">
      <c r="A176" s="14" t="s">
        <v>2276</v>
      </c>
      <c r="B176" s="8" t="str">
        <f t="shared" si="9"/>
        <v>{   "name": "KAZ",   "includeCustomFormatWhenRenaming": false,   "specifications": [     {       "name": "Kazakhstan",       "implementation": "ReleaseTitleSpecification",       "negate": false,       "required": false,       "fields": {         "value": "\\bKAZ\\b"       }     }   ] }</v>
      </c>
      <c r="C176" s="8" t="str">
        <f t="shared" si="10"/>
        <v>/Kazakhstan ^|\bKAZ\b/i</v>
      </c>
      <c r="D176" s="6" t="s">
        <v>1068</v>
      </c>
      <c r="E176" s="8"/>
      <c r="F176" s="6" t="s">
        <v>1185</v>
      </c>
      <c r="G176" s="6" t="s">
        <v>258</v>
      </c>
      <c r="H176" s="11"/>
      <c r="I176" s="11"/>
      <c r="J176" s="11" t="str">
        <f t="shared" si="11"/>
        <v/>
      </c>
      <c r="K176" s="21" t="str">
        <f t="shared" si="8"/>
        <v>\bKAZ\b</v>
      </c>
      <c r="L176" s="11"/>
      <c r="M176" s="11"/>
      <c r="N176" s="11" t="s">
        <v>137</v>
      </c>
      <c r="O176" s="2"/>
      <c r="P176" s="2"/>
      <c r="Q176" s="2"/>
      <c r="R176" s="2"/>
    </row>
    <row r="177" spans="1:18" x14ac:dyDescent="0.3">
      <c r="A177" s="14" t="s">
        <v>2276</v>
      </c>
      <c r="B177" s="8" t="str">
        <f t="shared" si="9"/>
        <v>{   "name": "KEN",   "includeCustomFormatWhenRenaming": false,   "specifications": [     {       "name": "Kenya",       "implementation": "ReleaseTitleSpecification",       "negate": false,       "required": false,       "fields": {         "value": "\\bKEN\\b"       }     }   ] }</v>
      </c>
      <c r="C177" s="8" t="str">
        <f t="shared" si="10"/>
        <v>/Kenya ^|\bKEN\b/i</v>
      </c>
      <c r="D177" s="6" t="s">
        <v>1068</v>
      </c>
      <c r="E177" s="8"/>
      <c r="F177" s="6" t="s">
        <v>1186</v>
      </c>
      <c r="G177" s="6" t="s">
        <v>259</v>
      </c>
      <c r="H177" s="11"/>
      <c r="I177" s="11"/>
      <c r="J177" s="11" t="str">
        <f t="shared" si="11"/>
        <v/>
      </c>
      <c r="K177" s="21" t="str">
        <f t="shared" si="8"/>
        <v>\bKEN\b</v>
      </c>
      <c r="L177" s="11"/>
      <c r="M177" s="11"/>
      <c r="N177" s="11" t="s">
        <v>137</v>
      </c>
      <c r="O177" s="2"/>
      <c r="P177" s="2"/>
      <c r="Q177" s="2"/>
      <c r="R177" s="2"/>
    </row>
    <row r="178" spans="1:18" x14ac:dyDescent="0.3">
      <c r="A178" s="14" t="s">
        <v>2276</v>
      </c>
      <c r="B178" s="8" t="str">
        <f t="shared" si="9"/>
        <v>{   "name": "KIR",   "includeCustomFormatWhenRenaming": false,   "specifications": [     {       "name": "Kiribati",       "implementation": "ReleaseTitleSpecification",       "negate": false,       "required": false,       "fields": {         "value": "\\bKIR\\b"       }     }   ] }</v>
      </c>
      <c r="C178" s="8" t="str">
        <f t="shared" si="10"/>
        <v>/Kiribati ^|\bKIR\b/i</v>
      </c>
      <c r="D178" s="6" t="s">
        <v>1068</v>
      </c>
      <c r="E178" s="8"/>
      <c r="F178" s="6" t="s">
        <v>1187</v>
      </c>
      <c r="G178" s="6" t="s">
        <v>260</v>
      </c>
      <c r="H178" s="11"/>
      <c r="I178" s="11"/>
      <c r="J178" s="11" t="str">
        <f t="shared" si="11"/>
        <v/>
      </c>
      <c r="K178" s="21" t="str">
        <f t="shared" si="8"/>
        <v>\bKIR\b</v>
      </c>
      <c r="L178" s="11"/>
      <c r="M178" s="11"/>
      <c r="N178" s="11" t="s">
        <v>137</v>
      </c>
      <c r="O178" s="2"/>
      <c r="P178" s="2"/>
      <c r="Q178" s="2"/>
      <c r="R178" s="2"/>
    </row>
    <row r="179" spans="1:18" x14ac:dyDescent="0.3">
      <c r="A179" s="14" t="s">
        <v>2276</v>
      </c>
      <c r="B179" s="8" t="str">
        <f t="shared" si="9"/>
        <v>{   "name": "PRK",   "includeCustomFormatWhenRenaming": false,   "specifications": [     {       "name": "Korea, Democratic People"s Rep. (North)",       "implementation": "ReleaseTitleSpecification",       "negate": false,       "required": false,       "fields": {         "value": "\\bPRK\\b"       }     }   ] }</v>
      </c>
      <c r="C179" s="8" t="str">
        <f t="shared" si="10"/>
        <v>/Korea, Democratic People's Rep. (North) ^|\bPRK\b/i</v>
      </c>
      <c r="D179" s="6" t="s">
        <v>1068</v>
      </c>
      <c r="E179" s="8"/>
      <c r="F179" s="6" t="s">
        <v>1188</v>
      </c>
      <c r="G179" s="6" t="s">
        <v>261</v>
      </c>
      <c r="H179" s="11"/>
      <c r="I179" s="11"/>
      <c r="J179" s="11" t="str">
        <f t="shared" si="11"/>
        <v/>
      </c>
      <c r="K179" s="21" t="str">
        <f t="shared" si="8"/>
        <v>\bPRK\b</v>
      </c>
      <c r="L179" s="11"/>
      <c r="M179" s="11"/>
      <c r="N179" s="11" t="s">
        <v>137</v>
      </c>
      <c r="O179" s="2"/>
      <c r="P179" s="2"/>
      <c r="Q179" s="2"/>
      <c r="R179" s="2"/>
    </row>
    <row r="180" spans="1:18" x14ac:dyDescent="0.3">
      <c r="A180" s="14" t="s">
        <v>2276</v>
      </c>
      <c r="B180" s="8" t="str">
        <f t="shared" si="9"/>
        <v>{   "name": "KOR",   "includeCustomFormatWhenRenaming": false,   "specifications": [     {       "name": "Korea, Republic of (South)",       "implementation": "ReleaseTitleSpecification",       "negate": false,       "required": false,       "fields": {         "value": "\\bKOR\\b"       }     }   ] }</v>
      </c>
      <c r="C180" s="8" t="str">
        <f t="shared" si="10"/>
        <v>/Korea, Republic of (South) ^|\bKOR\b/i</v>
      </c>
      <c r="D180" s="6" t="s">
        <v>1068</v>
      </c>
      <c r="E180" s="8"/>
      <c r="F180" s="6" t="s">
        <v>1189</v>
      </c>
      <c r="G180" s="6" t="s">
        <v>262</v>
      </c>
      <c r="H180" s="11"/>
      <c r="I180" s="11"/>
      <c r="J180" s="11" t="str">
        <f t="shared" si="11"/>
        <v/>
      </c>
      <c r="K180" s="21" t="str">
        <f t="shared" si="8"/>
        <v>\bKOR\b</v>
      </c>
      <c r="L180" s="11"/>
      <c r="M180" s="11"/>
      <c r="N180" s="11" t="s">
        <v>137</v>
      </c>
      <c r="O180" s="2"/>
      <c r="P180" s="2"/>
      <c r="Q180" s="2"/>
      <c r="R180" s="2"/>
    </row>
    <row r="181" spans="1:18" x14ac:dyDescent="0.3">
      <c r="A181" s="14" t="s">
        <v>2276</v>
      </c>
      <c r="B181" s="8" t="str">
        <f t="shared" si="9"/>
        <v>{   "name": "KOS",   "includeCustomFormatWhenRenaming": false,   "specifications": [     {       "name": "Kosovo",       "implementation": "ReleaseTitleSpecification",       "negate": false,       "required": false,       "fields": {         "value": "\\bKOS\\b"       }     }   ] }</v>
      </c>
      <c r="C181" s="8" t="str">
        <f t="shared" si="10"/>
        <v>/Kosovo ^|\bKOS\b/i</v>
      </c>
      <c r="D181" s="6" t="s">
        <v>1068</v>
      </c>
      <c r="E181" s="8"/>
      <c r="F181" s="6" t="s">
        <v>1190</v>
      </c>
      <c r="G181" s="6" t="s">
        <v>263</v>
      </c>
      <c r="H181" s="11"/>
      <c r="I181" s="11"/>
      <c r="J181" s="11" t="str">
        <f t="shared" si="11"/>
        <v/>
      </c>
      <c r="K181" s="21" t="str">
        <f t="shared" si="8"/>
        <v>\bKOS\b</v>
      </c>
      <c r="L181" s="11"/>
      <c r="M181" s="11"/>
      <c r="N181" s="11" t="s">
        <v>137</v>
      </c>
      <c r="O181" s="2"/>
      <c r="P181" s="2"/>
      <c r="Q181" s="2"/>
      <c r="R181" s="2"/>
    </row>
    <row r="182" spans="1:18" x14ac:dyDescent="0.3">
      <c r="A182" s="14" t="s">
        <v>2276</v>
      </c>
      <c r="B182" s="8" t="str">
        <f t="shared" si="9"/>
        <v>{   "name": "KUW",   "includeCustomFormatWhenRenaming": false,   "specifications": [     {       "name": "Kuwait",       "implementation": "ReleaseTitleSpecification",       "negate": false,       "required": false,       "fields": {         "value": "\\bKUW\\b"       }     }   ] }</v>
      </c>
      <c r="C182" s="8" t="str">
        <f t="shared" si="10"/>
        <v>/Kuwait ^|\bKUW\b/i</v>
      </c>
      <c r="D182" s="6" t="s">
        <v>1068</v>
      </c>
      <c r="E182" s="8"/>
      <c r="F182" s="6" t="s">
        <v>1191</v>
      </c>
      <c r="G182" s="6" t="s">
        <v>264</v>
      </c>
      <c r="H182" s="11"/>
      <c r="I182" s="11"/>
      <c r="J182" s="11" t="str">
        <f t="shared" si="11"/>
        <v/>
      </c>
      <c r="K182" s="21" t="str">
        <f t="shared" si="8"/>
        <v>\bKUW\b</v>
      </c>
      <c r="L182" s="11"/>
      <c r="M182" s="11"/>
      <c r="N182" s="11" t="s">
        <v>137</v>
      </c>
      <c r="O182" s="2"/>
      <c r="P182" s="2"/>
      <c r="Q182" s="2"/>
      <c r="R182" s="2"/>
    </row>
    <row r="183" spans="1:18" x14ac:dyDescent="0.3">
      <c r="A183" s="14" t="s">
        <v>2276</v>
      </c>
      <c r="B183" s="8" t="str">
        <f t="shared" si="9"/>
        <v>{   "name": "KGZ",   "includeCustomFormatWhenRenaming": false,   "specifications": [     {       "name": "Kyrgyzstan",       "implementation": "ReleaseTitleSpecification",       "negate": false,       "required": false,       "fields": {         "value": "\\bKGZ\\b"       }     }   ] }</v>
      </c>
      <c r="C183" s="8" t="str">
        <f t="shared" si="10"/>
        <v>/Kyrgyzstan ^|\bKGZ\b/i</v>
      </c>
      <c r="D183" s="6" t="s">
        <v>1068</v>
      </c>
      <c r="E183" s="8"/>
      <c r="F183" s="6" t="s">
        <v>1192</v>
      </c>
      <c r="G183" s="6" t="s">
        <v>265</v>
      </c>
      <c r="H183" s="11"/>
      <c r="I183" s="11"/>
      <c r="J183" s="11" t="str">
        <f t="shared" si="11"/>
        <v/>
      </c>
      <c r="K183" s="21" t="str">
        <f t="shared" si="8"/>
        <v>\bKGZ\b</v>
      </c>
      <c r="L183" s="11"/>
      <c r="M183" s="11"/>
      <c r="N183" s="11" t="s">
        <v>137</v>
      </c>
      <c r="O183" s="2"/>
      <c r="P183" s="2"/>
      <c r="Q183" s="2"/>
      <c r="R183" s="2"/>
    </row>
    <row r="184" spans="1:18" x14ac:dyDescent="0.3">
      <c r="A184" s="14" t="s">
        <v>2276</v>
      </c>
      <c r="B184" s="8" t="str">
        <f t="shared" si="9"/>
        <v>{   "name": "LAO",   "includeCustomFormatWhenRenaming": false,   "specifications": [     {       "name": "Laos",       "implementation": "ReleaseTitleSpecification",       "negate": false,       "required": false,       "fields": {         "value": "\\bLAO\\b"       }     }   ] }</v>
      </c>
      <c r="C184" s="8" t="str">
        <f t="shared" si="10"/>
        <v>/Laos ^|\bLAO\b/i</v>
      </c>
      <c r="D184" s="6" t="s">
        <v>1068</v>
      </c>
      <c r="E184" s="8"/>
      <c r="F184" s="6" t="s">
        <v>1193</v>
      </c>
      <c r="G184" s="6" t="s">
        <v>266</v>
      </c>
      <c r="H184" s="11"/>
      <c r="I184" s="11"/>
      <c r="J184" s="11" t="str">
        <f t="shared" si="11"/>
        <v/>
      </c>
      <c r="K184" s="21" t="str">
        <f t="shared" si="8"/>
        <v>\bLAO\b</v>
      </c>
      <c r="L184" s="11"/>
      <c r="M184" s="11"/>
      <c r="N184" s="11" t="s">
        <v>137</v>
      </c>
      <c r="O184" s="2"/>
      <c r="P184" s="2"/>
      <c r="Q184" s="2"/>
      <c r="R184" s="2"/>
    </row>
    <row r="185" spans="1:18" x14ac:dyDescent="0.3">
      <c r="A185" s="14" t="s">
        <v>2276</v>
      </c>
      <c r="B185" s="8" t="str">
        <f t="shared" si="9"/>
        <v>{   "name": "LVA",   "includeCustomFormatWhenRenaming": false,   "specifications": [     {       "name": "Latvia",       "implementation": "ReleaseTitleSpecification",       "negate": false,       "required": false,       "fields": {         "value": "\\bLVA\\b"       }     }   ] }</v>
      </c>
      <c r="C185" s="8" t="str">
        <f t="shared" si="10"/>
        <v>/Latvia ^|\bLVA\b/i</v>
      </c>
      <c r="D185" s="6" t="s">
        <v>1068</v>
      </c>
      <c r="E185" s="8"/>
      <c r="F185" s="6" t="s">
        <v>1194</v>
      </c>
      <c r="G185" s="6" t="s">
        <v>267</v>
      </c>
      <c r="H185" s="11"/>
      <c r="I185" s="11"/>
      <c r="J185" s="11" t="str">
        <f t="shared" si="11"/>
        <v/>
      </c>
      <c r="K185" s="21" t="str">
        <f t="shared" si="8"/>
        <v>\bLVA\b</v>
      </c>
      <c r="L185" s="11"/>
      <c r="M185" s="11"/>
      <c r="N185" s="11" t="s">
        <v>137</v>
      </c>
      <c r="O185" s="2"/>
      <c r="P185" s="2"/>
      <c r="Q185" s="2"/>
      <c r="R185" s="2"/>
    </row>
    <row r="186" spans="1:18" x14ac:dyDescent="0.3">
      <c r="A186" s="14" t="s">
        <v>2276</v>
      </c>
      <c r="B186" s="8" t="str">
        <f t="shared" si="9"/>
        <v>{   "name": "LBN",   "includeCustomFormatWhenRenaming": false,   "specifications": [     {       "name": "Lebanon",       "implementation": "ReleaseTitleSpecification",       "negate": false,       "required": false,       "fields": {         "value": "\\bLBN\\b"       }     }   ] }</v>
      </c>
      <c r="C186" s="8" t="str">
        <f t="shared" si="10"/>
        <v>/Lebanon ^|\bLBN\b/i</v>
      </c>
      <c r="D186" s="6" t="s">
        <v>1068</v>
      </c>
      <c r="E186" s="8"/>
      <c r="F186" s="6" t="s">
        <v>1195</v>
      </c>
      <c r="G186" s="6" t="s">
        <v>268</v>
      </c>
      <c r="H186" s="11"/>
      <c r="I186" s="11"/>
      <c r="J186" s="11" t="str">
        <f t="shared" si="11"/>
        <v/>
      </c>
      <c r="K186" s="21" t="str">
        <f t="shared" si="8"/>
        <v>\bLBN\b</v>
      </c>
      <c r="L186" s="11"/>
      <c r="M186" s="11"/>
      <c r="N186" s="11" t="s">
        <v>137</v>
      </c>
      <c r="O186" s="2"/>
      <c r="P186" s="2"/>
      <c r="Q186" s="2"/>
      <c r="R186" s="2"/>
    </row>
    <row r="187" spans="1:18" x14ac:dyDescent="0.3">
      <c r="A187" s="14" t="s">
        <v>2276</v>
      </c>
      <c r="B187" s="8" t="str">
        <f t="shared" si="9"/>
        <v>{   "name": "LES",   "includeCustomFormatWhenRenaming": false,   "specifications": [     {       "name": "Lesotho",       "implementation": "ReleaseTitleSpecification",       "negate": false,       "required": false,       "fields": {         "value": "\\bLES\\b"       }     }   ] }</v>
      </c>
      <c r="C187" s="8" t="str">
        <f t="shared" si="10"/>
        <v>/Lesotho ^|\bLES\b/i</v>
      </c>
      <c r="D187" s="6" t="s">
        <v>1068</v>
      </c>
      <c r="E187" s="8"/>
      <c r="F187" s="6" t="s">
        <v>1196</v>
      </c>
      <c r="G187" s="6" t="s">
        <v>269</v>
      </c>
      <c r="H187" s="11"/>
      <c r="I187" s="11"/>
      <c r="J187" s="11" t="str">
        <f t="shared" si="11"/>
        <v/>
      </c>
      <c r="K187" s="21" t="str">
        <f t="shared" si="8"/>
        <v>\bLES\b</v>
      </c>
      <c r="L187" s="11"/>
      <c r="M187" s="11"/>
      <c r="N187" s="11" t="s">
        <v>137</v>
      </c>
      <c r="O187" s="2"/>
      <c r="P187" s="2"/>
      <c r="Q187" s="2"/>
      <c r="R187" s="2"/>
    </row>
    <row r="188" spans="1:18" x14ac:dyDescent="0.3">
      <c r="A188" s="14" t="s">
        <v>2276</v>
      </c>
      <c r="B188" s="8" t="str">
        <f t="shared" si="9"/>
        <v>{   "name": "LBR",   "includeCustomFormatWhenRenaming": false,   "specifications": [     {       "name": "Liberia",       "implementation": "ReleaseTitleSpecification",       "negate": false,       "required": false,       "fields": {         "value": "\\bLBR\\b"       }     }   ] }</v>
      </c>
      <c r="C188" s="8" t="str">
        <f t="shared" si="10"/>
        <v>/Liberia ^|\bLBR\b/i</v>
      </c>
      <c r="D188" s="6" t="s">
        <v>1068</v>
      </c>
      <c r="E188" s="8"/>
      <c r="F188" s="6" t="s">
        <v>1197</v>
      </c>
      <c r="G188" s="6" t="s">
        <v>270</v>
      </c>
      <c r="H188" s="11"/>
      <c r="I188" s="11"/>
      <c r="J188" s="11" t="str">
        <f t="shared" si="11"/>
        <v/>
      </c>
      <c r="K188" s="21" t="str">
        <f t="shared" ref="K188:K251" si="12">"\b"&amp;G188&amp;"\b"</f>
        <v>\bLBR\b</v>
      </c>
      <c r="L188" s="11"/>
      <c r="M188" s="11"/>
      <c r="N188" s="11" t="s">
        <v>137</v>
      </c>
      <c r="O188" s="2"/>
      <c r="P188" s="2"/>
      <c r="Q188" s="2"/>
      <c r="R188" s="2"/>
    </row>
    <row r="189" spans="1:18" x14ac:dyDescent="0.3">
      <c r="A189" s="14" t="s">
        <v>2276</v>
      </c>
      <c r="B189" s="8" t="str">
        <f t="shared" si="9"/>
        <v>{   "name": "LBY",   "includeCustomFormatWhenRenaming": false,   "specifications": [     {       "name": "Libya",       "implementation": "ReleaseTitleSpecification",       "negate": false,       "required": false,       "fields": {         "value": "\\bLBY\\b"       }     }   ] }</v>
      </c>
      <c r="C189" s="8" t="str">
        <f t="shared" si="10"/>
        <v>/Libya ^|\bLBY\b/i</v>
      </c>
      <c r="D189" s="6" t="s">
        <v>1068</v>
      </c>
      <c r="E189" s="8"/>
      <c r="F189" s="6" t="s">
        <v>1198</v>
      </c>
      <c r="G189" s="6" t="s">
        <v>271</v>
      </c>
      <c r="H189" s="11"/>
      <c r="I189" s="11"/>
      <c r="J189" s="11" t="str">
        <f t="shared" si="11"/>
        <v/>
      </c>
      <c r="K189" s="21" t="str">
        <f t="shared" si="12"/>
        <v>\bLBY\b</v>
      </c>
      <c r="L189" s="11"/>
      <c r="M189" s="11"/>
      <c r="N189" s="11" t="s">
        <v>137</v>
      </c>
      <c r="O189" s="2"/>
      <c r="P189" s="2"/>
      <c r="Q189" s="2"/>
      <c r="R189" s="2"/>
    </row>
    <row r="190" spans="1:18" x14ac:dyDescent="0.3">
      <c r="A190" s="14" t="s">
        <v>2276</v>
      </c>
      <c r="B190" s="8" t="str">
        <f t="shared" si="9"/>
        <v>{   "name": "LIE",   "includeCustomFormatWhenRenaming": false,   "specifications": [     {       "name": "Liechtenstein",       "implementation": "ReleaseTitleSpecification",       "negate": false,       "required": false,       "fields": {         "value": "\\bLIE\\b"       }     }   ] }</v>
      </c>
      <c r="C190" s="8" t="str">
        <f t="shared" si="10"/>
        <v>/Liechtenstein ^|\bLIE\b/i</v>
      </c>
      <c r="D190" s="6" t="s">
        <v>1068</v>
      </c>
      <c r="E190" s="8"/>
      <c r="F190" s="6" t="s">
        <v>1199</v>
      </c>
      <c r="G190" s="6" t="s">
        <v>272</v>
      </c>
      <c r="H190" s="11"/>
      <c r="I190" s="11"/>
      <c r="J190" s="11" t="str">
        <f t="shared" si="11"/>
        <v/>
      </c>
      <c r="K190" s="21" t="str">
        <f t="shared" si="12"/>
        <v>\bLIE\b</v>
      </c>
      <c r="L190" s="11"/>
      <c r="M190" s="11"/>
      <c r="N190" s="11" t="s">
        <v>137</v>
      </c>
      <c r="O190" s="2"/>
      <c r="P190" s="2"/>
      <c r="Q190" s="2"/>
      <c r="R190" s="2"/>
    </row>
    <row r="191" spans="1:18" x14ac:dyDescent="0.3">
      <c r="A191" s="14" t="s">
        <v>2276</v>
      </c>
      <c r="B191" s="8" t="str">
        <f t="shared" si="9"/>
        <v>{   "name": "LTU",   "includeCustomFormatWhenRenaming": false,   "specifications": [     {       "name": "Lithuania",       "implementation": "ReleaseTitleSpecification",       "negate": false,       "required": false,       "fields": {         "value": "\\bLTU\\b"       }     }   ] }</v>
      </c>
      <c r="C191" s="8" t="str">
        <f t="shared" si="10"/>
        <v>/Lithuania ^|\bLTU\b/i</v>
      </c>
      <c r="D191" s="6" t="s">
        <v>1068</v>
      </c>
      <c r="E191" s="8"/>
      <c r="F191" s="6" t="s">
        <v>1200</v>
      </c>
      <c r="G191" s="6" t="s">
        <v>273</v>
      </c>
      <c r="H191" s="11"/>
      <c r="I191" s="11"/>
      <c r="J191" s="11" t="str">
        <f t="shared" si="11"/>
        <v/>
      </c>
      <c r="K191" s="21" t="str">
        <f t="shared" si="12"/>
        <v>\bLTU\b</v>
      </c>
      <c r="L191" s="11"/>
      <c r="M191" s="11"/>
      <c r="N191" s="11" t="s">
        <v>137</v>
      </c>
      <c r="O191" s="2"/>
      <c r="P191" s="2"/>
      <c r="Q191" s="2"/>
      <c r="R191" s="2"/>
    </row>
    <row r="192" spans="1:18" x14ac:dyDescent="0.3">
      <c r="A192" s="14" t="s">
        <v>2276</v>
      </c>
      <c r="B192" s="8" t="str">
        <f t="shared" si="9"/>
        <v>{   "name": "LUX",   "includeCustomFormatWhenRenaming": false,   "specifications": [     {       "name": "Luxembourg",       "implementation": "ReleaseTitleSpecification",       "negate": false,       "required": false,       "fields": {         "value": "\\bLUX\\b"       }     }   ] }</v>
      </c>
      <c r="C192" s="8" t="str">
        <f t="shared" si="10"/>
        <v>/Luxembourg ^|\bLUX\b/i</v>
      </c>
      <c r="D192" s="6" t="s">
        <v>1068</v>
      </c>
      <c r="E192" s="8"/>
      <c r="F192" s="6" t="s">
        <v>1201</v>
      </c>
      <c r="G192" s="6" t="s">
        <v>274</v>
      </c>
      <c r="H192" s="11"/>
      <c r="I192" s="11"/>
      <c r="J192" s="11" t="str">
        <f t="shared" si="11"/>
        <v/>
      </c>
      <c r="K192" s="21" t="str">
        <f t="shared" si="12"/>
        <v>\bLUX\b</v>
      </c>
      <c r="L192" s="11"/>
      <c r="M192" s="11"/>
      <c r="N192" s="11" t="s">
        <v>137</v>
      </c>
      <c r="O192" s="2"/>
      <c r="P192" s="2"/>
      <c r="Q192" s="2"/>
      <c r="R192" s="2"/>
    </row>
    <row r="193" spans="1:18" x14ac:dyDescent="0.3">
      <c r="A193" s="14" t="s">
        <v>2276</v>
      </c>
      <c r="B193" s="8" t="str">
        <f t="shared" si="9"/>
        <v>{   "name": "MAC",   "includeCustomFormatWhenRenaming": false,   "specifications": [     {       "name": "Macau",       "implementation": "ReleaseTitleSpecification",       "negate": false,       "required": false,       "fields": {         "value": "\\bMAC\\b"       }     }   ] }</v>
      </c>
      <c r="C193" s="8" t="str">
        <f t="shared" si="10"/>
        <v>/Macau ^|\bMAC\b/i</v>
      </c>
      <c r="D193" s="6" t="s">
        <v>1068</v>
      </c>
      <c r="E193" s="8"/>
      <c r="F193" s="6" t="s">
        <v>1202</v>
      </c>
      <c r="G193" s="6" t="s">
        <v>275</v>
      </c>
      <c r="H193" s="11"/>
      <c r="I193" s="11"/>
      <c r="J193" s="11" t="str">
        <f t="shared" si="11"/>
        <v/>
      </c>
      <c r="K193" s="21" t="str">
        <f t="shared" si="12"/>
        <v>\bMAC\b</v>
      </c>
      <c r="L193" s="11"/>
      <c r="M193" s="11"/>
      <c r="N193" s="11" t="s">
        <v>137</v>
      </c>
      <c r="O193" s="2"/>
      <c r="P193" s="2"/>
      <c r="Q193" s="2"/>
      <c r="R193" s="2"/>
    </row>
    <row r="194" spans="1:18" x14ac:dyDescent="0.3">
      <c r="A194" s="14" t="s">
        <v>2276</v>
      </c>
      <c r="B194" s="8" t="str">
        <f t="shared" ref="B194:B257" si="13">SUBSTITUTE( "{   'name': '"&amp;IF(G194="",F194,G194)&amp;"',   'includeCustomFormatWhenRenaming': false,   'specifications': [     {       'name': '"&amp;IF(G194="","*",F194)&amp;"',       'implementation': 'ReleaseTitleSpecification',       'negate': false,       'required': false,       'fields': {         'value': '"&amp;SUBSTITUTE(K194,"\","\\")&amp;"'       }     }   ] }","'","""")</f>
        <v>{   "name": "MAD",   "includeCustomFormatWhenRenaming": false,   "specifications": [     {       "name": "Madagascar",       "implementation": "ReleaseTitleSpecification",       "negate": false,       "required": false,       "fields": {         "value": "\\bMAD\\b"       }     }   ] }</v>
      </c>
      <c r="C194" s="8" t="str">
        <f t="shared" ref="C194:C257" si="14">"/"&amp;F194&amp;" ^|"&amp;K194&amp;"/i"</f>
        <v>/Madagascar ^|\bMAD\b/i</v>
      </c>
      <c r="D194" s="6" t="s">
        <v>1068</v>
      </c>
      <c r="E194" s="8"/>
      <c r="F194" s="6" t="s">
        <v>1203</v>
      </c>
      <c r="G194" s="6" t="s">
        <v>276</v>
      </c>
      <c r="H194" s="11"/>
      <c r="I194" s="11"/>
      <c r="J194" s="11" t="str">
        <f t="shared" ref="J194:J257" si="15">SUBSTITUTE(SUBSTITUTE(SUBSTITUTE(SUBSTITUTE(SUBSTITUTE(SUBSTITUTE(SUBSTITUTE(SUBSTITUTE(SUBSTITUTE(SUBSTITUTE(SUBSTITUTE(SUBSTITUTE(SUBSTITUTE(SUBSTITUTE(SUBSTITUTE(SUBSTITUTE(SUBSTITUTE(SUBSTITUTE(SUBSTITUTE(I194,"\","\\"),"^","\^"),"$","\$"),"|","\|"),"?","\?"),"*","\*"),"+","\+"),"(","\("),")","\)"),"[","\["),"]","\]"),"{","\{"),"}","\}"),".","$Placeholder^"),"-","$Placeholder^"),"_","$Placeholder^")," ","$Placeholder^"),"$Placeholder^","[-_. ]?"),CHAR(10),"|")</f>
        <v/>
      </c>
      <c r="K194" s="21" t="str">
        <f t="shared" si="12"/>
        <v>\bMAD\b</v>
      </c>
      <c r="L194" s="11"/>
      <c r="M194" s="11"/>
      <c r="N194" s="11" t="s">
        <v>137</v>
      </c>
      <c r="O194" s="2"/>
      <c r="P194" s="2"/>
      <c r="Q194" s="2"/>
      <c r="R194" s="2"/>
    </row>
    <row r="195" spans="1:18" x14ac:dyDescent="0.3">
      <c r="A195" s="14" t="s">
        <v>2276</v>
      </c>
      <c r="B195" s="8" t="str">
        <f t="shared" si="13"/>
        <v>{   "name": "MWI",   "includeCustomFormatWhenRenaming": false,   "specifications": [     {       "name": "Malawi",       "implementation": "ReleaseTitleSpecification",       "negate": false,       "required": false,       "fields": {         "value": "\\bMWI\\b"       }     }   ] }</v>
      </c>
      <c r="C195" s="8" t="str">
        <f t="shared" si="14"/>
        <v>/Malawi ^|\bMWI\b/i</v>
      </c>
      <c r="D195" s="6" t="s">
        <v>1068</v>
      </c>
      <c r="E195" s="8"/>
      <c r="F195" s="6" t="s">
        <v>1204</v>
      </c>
      <c r="G195" s="6" t="s">
        <v>277</v>
      </c>
      <c r="H195" s="11"/>
      <c r="I195" s="11"/>
      <c r="J195" s="11" t="str">
        <f t="shared" si="15"/>
        <v/>
      </c>
      <c r="K195" s="21" t="str">
        <f t="shared" si="12"/>
        <v>\bMWI\b</v>
      </c>
      <c r="L195" s="11"/>
      <c r="M195" s="11"/>
      <c r="N195" s="11" t="s">
        <v>137</v>
      </c>
      <c r="O195" s="2"/>
      <c r="P195" s="2"/>
      <c r="Q195" s="2"/>
      <c r="R195" s="2"/>
    </row>
    <row r="196" spans="1:18" x14ac:dyDescent="0.3">
      <c r="A196" s="14" t="s">
        <v>2276</v>
      </c>
      <c r="B196" s="8" t="str">
        <f t="shared" si="13"/>
        <v>{   "name": "MAS",   "includeCustomFormatWhenRenaming": false,   "specifications": [     {       "name": "Malaysia",       "implementation": "ReleaseTitleSpecification",       "negate": false,       "required": false,       "fields": {         "value": "\\bMAS\\b"       }     }   ] }</v>
      </c>
      <c r="C196" s="8" t="str">
        <f t="shared" si="14"/>
        <v>/Malaysia ^|\bMAS\b/i</v>
      </c>
      <c r="D196" s="6" t="s">
        <v>1068</v>
      </c>
      <c r="E196" s="8"/>
      <c r="F196" s="6" t="s">
        <v>1205</v>
      </c>
      <c r="G196" s="6" t="s">
        <v>278</v>
      </c>
      <c r="H196" s="11"/>
      <c r="I196" s="11"/>
      <c r="J196" s="11" t="str">
        <f t="shared" si="15"/>
        <v/>
      </c>
      <c r="K196" s="21" t="str">
        <f t="shared" si="12"/>
        <v>\bMAS\b</v>
      </c>
      <c r="L196" s="11"/>
      <c r="M196" s="11"/>
      <c r="N196" s="11" t="s">
        <v>137</v>
      </c>
      <c r="O196" s="2"/>
      <c r="P196" s="2"/>
      <c r="Q196" s="2"/>
      <c r="R196" s="2"/>
    </row>
    <row r="197" spans="1:18" x14ac:dyDescent="0.3">
      <c r="A197" s="14" t="s">
        <v>2276</v>
      </c>
      <c r="B197" s="8" t="str">
        <f t="shared" si="13"/>
        <v>{   "name": "MDV",   "includeCustomFormatWhenRenaming": false,   "specifications": [     {       "name": "Maldives",       "implementation": "ReleaseTitleSpecification",       "negate": false,       "required": false,       "fields": {         "value": "\\bMDV\\b"       }     }   ] }</v>
      </c>
      <c r="C197" s="8" t="str">
        <f t="shared" si="14"/>
        <v>/Maldives ^|\bMDV\b/i</v>
      </c>
      <c r="D197" s="6" t="s">
        <v>1068</v>
      </c>
      <c r="E197" s="8"/>
      <c r="F197" s="6" t="s">
        <v>1206</v>
      </c>
      <c r="G197" s="6" t="s">
        <v>279</v>
      </c>
      <c r="H197" s="11"/>
      <c r="I197" s="11"/>
      <c r="J197" s="11" t="str">
        <f t="shared" si="15"/>
        <v/>
      </c>
      <c r="K197" s="21" t="str">
        <f t="shared" si="12"/>
        <v>\bMDV\b</v>
      </c>
      <c r="L197" s="11"/>
      <c r="M197" s="11"/>
      <c r="N197" s="11" t="s">
        <v>137</v>
      </c>
      <c r="O197" s="2"/>
      <c r="P197" s="2"/>
      <c r="Q197" s="2"/>
      <c r="R197" s="2"/>
    </row>
    <row r="198" spans="1:18" x14ac:dyDescent="0.3">
      <c r="A198" s="14" t="s">
        <v>2276</v>
      </c>
      <c r="B198" s="8" t="str">
        <f t="shared" si="13"/>
        <v>{   "name": "MLI",   "includeCustomFormatWhenRenaming": false,   "specifications": [     {       "name": "Mali",       "implementation": "ReleaseTitleSpecification",       "negate": false,       "required": false,       "fields": {         "value": "\\bMLI\\b"       }     }   ] }</v>
      </c>
      <c r="C198" s="8" t="str">
        <f t="shared" si="14"/>
        <v>/Mali ^|\bMLI\b/i</v>
      </c>
      <c r="D198" s="6" t="s">
        <v>1068</v>
      </c>
      <c r="E198" s="8"/>
      <c r="F198" s="6" t="s">
        <v>1207</v>
      </c>
      <c r="G198" s="6" t="s">
        <v>280</v>
      </c>
      <c r="H198" s="11"/>
      <c r="I198" s="11"/>
      <c r="J198" s="11" t="str">
        <f t="shared" si="15"/>
        <v/>
      </c>
      <c r="K198" s="21" t="str">
        <f t="shared" si="12"/>
        <v>\bMLI\b</v>
      </c>
      <c r="L198" s="11"/>
      <c r="M198" s="11"/>
      <c r="N198" s="11" t="s">
        <v>137</v>
      </c>
      <c r="O198" s="2"/>
      <c r="P198" s="2"/>
      <c r="Q198" s="2"/>
      <c r="R198" s="2"/>
    </row>
    <row r="199" spans="1:18" x14ac:dyDescent="0.3">
      <c r="A199" s="14" t="s">
        <v>2276</v>
      </c>
      <c r="B199" s="8" t="str">
        <f t="shared" si="13"/>
        <v>{   "name": "MLT",   "includeCustomFormatWhenRenaming": false,   "specifications": [     {       "name": "Malta",       "implementation": "ReleaseTitleSpecification",       "negate": false,       "required": false,       "fields": {         "value": "\\bMLT\\b"       }     }   ] }</v>
      </c>
      <c r="C199" s="8" t="str">
        <f t="shared" si="14"/>
        <v>/Malta ^|\bMLT\b/i</v>
      </c>
      <c r="D199" s="6" t="s">
        <v>1068</v>
      </c>
      <c r="E199" s="8"/>
      <c r="F199" s="6" t="s">
        <v>1208</v>
      </c>
      <c r="G199" s="6" t="s">
        <v>281</v>
      </c>
      <c r="H199" s="11"/>
      <c r="I199" s="11"/>
      <c r="J199" s="11" t="str">
        <f t="shared" si="15"/>
        <v/>
      </c>
      <c r="K199" s="21" t="str">
        <f t="shared" si="12"/>
        <v>\bMLT\b</v>
      </c>
      <c r="L199" s="11"/>
      <c r="M199" s="11"/>
      <c r="N199" s="11" t="s">
        <v>137</v>
      </c>
      <c r="O199" s="2"/>
      <c r="P199" s="2"/>
      <c r="Q199" s="2"/>
      <c r="R199" s="2"/>
    </row>
    <row r="200" spans="1:18" x14ac:dyDescent="0.3">
      <c r="A200" s="14" t="s">
        <v>2276</v>
      </c>
      <c r="B200" s="8" t="str">
        <f t="shared" si="13"/>
        <v>{   "name": "MHL",   "includeCustomFormatWhenRenaming": false,   "specifications": [     {       "name": "Marshall Islands",       "implementation": "ReleaseTitleSpecification",       "negate": false,       "required": false,       "fields": {         "value": "\\bMHL\\b"       }     }   ] }</v>
      </c>
      <c r="C200" s="8" t="str">
        <f t="shared" si="14"/>
        <v>/Marshall Islands ^|\bMHL\b/i</v>
      </c>
      <c r="D200" s="6" t="s">
        <v>1068</v>
      </c>
      <c r="E200" s="8"/>
      <c r="F200" s="6" t="s">
        <v>1209</v>
      </c>
      <c r="G200" s="6" t="s">
        <v>282</v>
      </c>
      <c r="H200" s="11"/>
      <c r="I200" s="11"/>
      <c r="J200" s="11" t="str">
        <f t="shared" si="15"/>
        <v/>
      </c>
      <c r="K200" s="21" t="str">
        <f t="shared" si="12"/>
        <v>\bMHL\b</v>
      </c>
      <c r="L200" s="11"/>
      <c r="M200" s="11"/>
      <c r="N200" s="11" t="s">
        <v>137</v>
      </c>
      <c r="O200" s="2"/>
      <c r="P200" s="2"/>
      <c r="Q200" s="2"/>
      <c r="R200" s="2"/>
    </row>
    <row r="201" spans="1:18" x14ac:dyDescent="0.3">
      <c r="A201" s="14" t="s">
        <v>2276</v>
      </c>
      <c r="B201" s="8" t="str">
        <f t="shared" si="13"/>
        <v>{   "name": "MTQ",   "includeCustomFormatWhenRenaming": false,   "specifications": [     {       "name": "Martinique",       "implementation": "ReleaseTitleSpecification",       "negate": false,       "required": false,       "fields": {         "value": "\\bMTQ\\b"       }     }   ] }</v>
      </c>
      <c r="C201" s="8" t="str">
        <f t="shared" si="14"/>
        <v>/Martinique ^|\bMTQ\b/i</v>
      </c>
      <c r="D201" s="6" t="s">
        <v>1068</v>
      </c>
      <c r="E201" s="8"/>
      <c r="F201" s="6" t="s">
        <v>1210</v>
      </c>
      <c r="G201" s="6" t="s">
        <v>283</v>
      </c>
      <c r="H201" s="11"/>
      <c r="I201" s="11"/>
      <c r="J201" s="11" t="str">
        <f t="shared" si="15"/>
        <v/>
      </c>
      <c r="K201" s="21" t="str">
        <f t="shared" si="12"/>
        <v>\bMTQ\b</v>
      </c>
      <c r="L201" s="11"/>
      <c r="M201" s="11"/>
      <c r="N201" s="11" t="s">
        <v>137</v>
      </c>
      <c r="O201" s="2"/>
      <c r="P201" s="2"/>
      <c r="Q201" s="2"/>
      <c r="R201" s="2"/>
    </row>
    <row r="202" spans="1:18" x14ac:dyDescent="0.3">
      <c r="A202" s="14" t="s">
        <v>2276</v>
      </c>
      <c r="B202" s="8" t="str">
        <f t="shared" si="13"/>
        <v>{   "name": "MTN",   "includeCustomFormatWhenRenaming": false,   "specifications": [     {       "name": "Mauritania",       "implementation": "ReleaseTitleSpecification",       "negate": false,       "required": false,       "fields": {         "value": "\\bMTN\\b"       }     }   ] }</v>
      </c>
      <c r="C202" s="8" t="str">
        <f t="shared" si="14"/>
        <v>/Mauritania ^|\bMTN\b/i</v>
      </c>
      <c r="D202" s="6" t="s">
        <v>1068</v>
      </c>
      <c r="E202" s="8"/>
      <c r="F202" s="6" t="s">
        <v>1211</v>
      </c>
      <c r="G202" s="6" t="s">
        <v>284</v>
      </c>
      <c r="H202" s="11"/>
      <c r="I202" s="11"/>
      <c r="J202" s="11" t="str">
        <f t="shared" si="15"/>
        <v/>
      </c>
      <c r="K202" s="21" t="str">
        <f t="shared" si="12"/>
        <v>\bMTN\b</v>
      </c>
      <c r="L202" s="11"/>
      <c r="M202" s="11"/>
      <c r="N202" s="11" t="s">
        <v>137</v>
      </c>
      <c r="O202" s="2"/>
      <c r="P202" s="2"/>
      <c r="Q202" s="2"/>
      <c r="R202" s="2"/>
    </row>
    <row r="203" spans="1:18" x14ac:dyDescent="0.3">
      <c r="A203" s="14" t="s">
        <v>2276</v>
      </c>
      <c r="B203" s="8" t="str">
        <f t="shared" si="13"/>
        <v>{   "name": "MRI",   "includeCustomFormatWhenRenaming": false,   "specifications": [     {       "name": "Mauritius",       "implementation": "ReleaseTitleSpecification",       "negate": false,       "required": false,       "fields": {         "value": "\\bMRI\\b"       }     }   ] }</v>
      </c>
      <c r="C203" s="8" t="str">
        <f t="shared" si="14"/>
        <v>/Mauritius ^|\bMRI\b/i</v>
      </c>
      <c r="D203" s="6" t="s">
        <v>1068</v>
      </c>
      <c r="E203" s="8"/>
      <c r="F203" s="6" t="s">
        <v>1212</v>
      </c>
      <c r="G203" s="6" t="s">
        <v>285</v>
      </c>
      <c r="H203" s="11"/>
      <c r="I203" s="11"/>
      <c r="J203" s="11" t="str">
        <f t="shared" si="15"/>
        <v/>
      </c>
      <c r="K203" s="21" t="str">
        <f t="shared" si="12"/>
        <v>\bMRI\b</v>
      </c>
      <c r="L203" s="11"/>
      <c r="M203" s="11"/>
      <c r="N203" s="11" t="s">
        <v>137</v>
      </c>
      <c r="O203" s="2"/>
      <c r="P203" s="2"/>
      <c r="Q203" s="2"/>
      <c r="R203" s="2"/>
    </row>
    <row r="204" spans="1:18" x14ac:dyDescent="0.3">
      <c r="A204" s="14" t="s">
        <v>2276</v>
      </c>
      <c r="B204" s="8" t="str">
        <f t="shared" si="13"/>
        <v>{   "name": "MYT",   "includeCustomFormatWhenRenaming": false,   "specifications": [     {       "name": "Mayotte",       "implementation": "ReleaseTitleSpecification",       "negate": false,       "required": false,       "fields": {         "value": "\\bMYT\\b"       }     }   ] }</v>
      </c>
      <c r="C204" s="8" t="str">
        <f t="shared" si="14"/>
        <v>/Mayotte ^|\bMYT\b/i</v>
      </c>
      <c r="D204" s="6" t="s">
        <v>1068</v>
      </c>
      <c r="E204" s="8"/>
      <c r="F204" s="6" t="s">
        <v>1213</v>
      </c>
      <c r="G204" s="6" t="s">
        <v>286</v>
      </c>
      <c r="H204" s="11"/>
      <c r="I204" s="11"/>
      <c r="J204" s="11" t="str">
        <f t="shared" si="15"/>
        <v/>
      </c>
      <c r="K204" s="21" t="str">
        <f t="shared" si="12"/>
        <v>\bMYT\b</v>
      </c>
      <c r="L204" s="11"/>
      <c r="M204" s="11"/>
      <c r="N204" s="11" t="s">
        <v>137</v>
      </c>
      <c r="O204" s="2"/>
      <c r="P204" s="2"/>
      <c r="Q204" s="2"/>
      <c r="R204" s="2"/>
    </row>
    <row r="205" spans="1:18" x14ac:dyDescent="0.3">
      <c r="A205" s="14" t="s">
        <v>2276</v>
      </c>
      <c r="B205" s="8" t="str">
        <f t="shared" si="13"/>
        <v>{   "name": "MEX",   "includeCustomFormatWhenRenaming": false,   "specifications": [     {       "name": "Mexico",       "implementation": "ReleaseTitleSpecification",       "negate": false,       "required": false,       "fields": {         "value": "\\bMEX\\b"       }     }   ] }</v>
      </c>
      <c r="C205" s="8" t="str">
        <f t="shared" si="14"/>
        <v>/Mexico ^|\bMEX\b/i</v>
      </c>
      <c r="D205" s="6" t="s">
        <v>1068</v>
      </c>
      <c r="E205" s="8"/>
      <c r="F205" s="6" t="s">
        <v>1214</v>
      </c>
      <c r="G205" s="6" t="s">
        <v>287</v>
      </c>
      <c r="H205" s="11"/>
      <c r="I205" s="11"/>
      <c r="J205" s="11" t="str">
        <f t="shared" si="15"/>
        <v/>
      </c>
      <c r="K205" s="21" t="str">
        <f t="shared" si="12"/>
        <v>\bMEX\b</v>
      </c>
      <c r="L205" s="11"/>
      <c r="M205" s="11"/>
      <c r="N205" s="11" t="s">
        <v>137</v>
      </c>
      <c r="O205" s="2"/>
      <c r="P205" s="2"/>
      <c r="Q205" s="2"/>
      <c r="R205" s="2"/>
    </row>
    <row r="206" spans="1:18" x14ac:dyDescent="0.3">
      <c r="A206" s="14" t="s">
        <v>2276</v>
      </c>
      <c r="B206" s="8" t="str">
        <f t="shared" si="13"/>
        <v>{   "name": "FSM",   "includeCustomFormatWhenRenaming": false,   "specifications": [     {       "name": "Micronesia, Federated States of",       "implementation": "ReleaseTitleSpecification",       "negate": false,       "required": false,       "fields": {         "value": "\\bFSM\\b"       }     }   ] }</v>
      </c>
      <c r="C206" s="8" t="str">
        <f t="shared" si="14"/>
        <v>/Micronesia, Federated States of ^|\bFSM\b/i</v>
      </c>
      <c r="D206" s="6" t="s">
        <v>1068</v>
      </c>
      <c r="E206" s="8"/>
      <c r="F206" s="6" t="s">
        <v>1215</v>
      </c>
      <c r="G206" s="6" t="s">
        <v>288</v>
      </c>
      <c r="H206" s="11"/>
      <c r="I206" s="11"/>
      <c r="J206" s="11" t="str">
        <f t="shared" si="15"/>
        <v/>
      </c>
      <c r="K206" s="21" t="str">
        <f t="shared" si="12"/>
        <v>\bFSM\b</v>
      </c>
      <c r="L206" s="11"/>
      <c r="M206" s="11"/>
      <c r="N206" s="11" t="s">
        <v>137</v>
      </c>
      <c r="O206" s="2"/>
      <c r="P206" s="2"/>
      <c r="Q206" s="2"/>
      <c r="R206" s="2"/>
    </row>
    <row r="207" spans="1:18" x14ac:dyDescent="0.3">
      <c r="A207" s="14" t="s">
        <v>2276</v>
      </c>
      <c r="B207" s="8" t="str">
        <f t="shared" si="13"/>
        <v>{   "name": "MDA",   "includeCustomFormatWhenRenaming": false,   "specifications": [     {       "name": "Moldova",       "implementation": "ReleaseTitleSpecification",       "negate": false,       "required": false,       "fields": {         "value": "\\bMDA\\b"       }     }   ] }</v>
      </c>
      <c r="C207" s="8" t="str">
        <f t="shared" si="14"/>
        <v>/Moldova ^|\bMDA\b/i</v>
      </c>
      <c r="D207" s="6" t="s">
        <v>1068</v>
      </c>
      <c r="E207" s="8"/>
      <c r="F207" s="6" t="s">
        <v>1216</v>
      </c>
      <c r="G207" s="6" t="s">
        <v>289</v>
      </c>
      <c r="H207" s="11"/>
      <c r="I207" s="11"/>
      <c r="J207" s="11" t="str">
        <f t="shared" si="15"/>
        <v/>
      </c>
      <c r="K207" s="21" t="str">
        <f t="shared" si="12"/>
        <v>\bMDA\b</v>
      </c>
      <c r="L207" s="11"/>
      <c r="M207" s="11"/>
      <c r="N207" s="11" t="s">
        <v>137</v>
      </c>
      <c r="O207" s="2"/>
      <c r="P207" s="2"/>
      <c r="Q207" s="2"/>
      <c r="R207" s="2"/>
    </row>
    <row r="208" spans="1:18" x14ac:dyDescent="0.3">
      <c r="A208" s="14" t="s">
        <v>2276</v>
      </c>
      <c r="B208" s="8" t="str">
        <f t="shared" si="13"/>
        <v>{   "name": "MON",   "includeCustomFormatWhenRenaming": false,   "specifications": [     {       "name": "Monaco",       "implementation": "ReleaseTitleSpecification",       "negate": false,       "required": false,       "fields": {         "value": "\\bMON\\b"       }     }   ] }</v>
      </c>
      <c r="C208" s="8" t="str">
        <f t="shared" si="14"/>
        <v>/Monaco ^|\bMON\b/i</v>
      </c>
      <c r="D208" s="6" t="s">
        <v>1068</v>
      </c>
      <c r="E208" s="8"/>
      <c r="F208" s="6" t="s">
        <v>1217</v>
      </c>
      <c r="G208" s="6" t="s">
        <v>290</v>
      </c>
      <c r="H208" s="11"/>
      <c r="I208" s="11"/>
      <c r="J208" s="11" t="str">
        <f t="shared" si="15"/>
        <v/>
      </c>
      <c r="K208" s="21" t="str">
        <f t="shared" si="12"/>
        <v>\bMON\b</v>
      </c>
      <c r="L208" s="11"/>
      <c r="M208" s="11"/>
      <c r="N208" s="11" t="s">
        <v>137</v>
      </c>
      <c r="O208" s="2"/>
      <c r="P208" s="2"/>
      <c r="Q208" s="2"/>
      <c r="R208" s="2"/>
    </row>
    <row r="209" spans="1:18" x14ac:dyDescent="0.3">
      <c r="A209" s="14" t="s">
        <v>2276</v>
      </c>
      <c r="B209" s="8" t="str">
        <f t="shared" si="13"/>
        <v>{   "name": "MNG",   "includeCustomFormatWhenRenaming": false,   "specifications": [     {       "name": "Mongolia",       "implementation": "ReleaseTitleSpecification",       "negate": false,       "required": false,       "fields": {         "value": "\\bMNG\\b"       }     }   ] }</v>
      </c>
      <c r="C209" s="8" t="str">
        <f t="shared" si="14"/>
        <v>/Mongolia ^|\bMNG\b/i</v>
      </c>
      <c r="D209" s="6" t="s">
        <v>1068</v>
      </c>
      <c r="E209" s="8"/>
      <c r="F209" s="6" t="s">
        <v>1218</v>
      </c>
      <c r="G209" s="6" t="s">
        <v>291</v>
      </c>
      <c r="H209" s="11"/>
      <c r="I209" s="11"/>
      <c r="J209" s="11" t="str">
        <f t="shared" si="15"/>
        <v/>
      </c>
      <c r="K209" s="21" t="str">
        <f t="shared" si="12"/>
        <v>\bMNG\b</v>
      </c>
      <c r="L209" s="11"/>
      <c r="M209" s="11"/>
      <c r="N209" s="11" t="s">
        <v>137</v>
      </c>
      <c r="O209" s="2"/>
      <c r="P209" s="2"/>
      <c r="Q209" s="2"/>
      <c r="R209" s="2"/>
    </row>
    <row r="210" spans="1:18" x14ac:dyDescent="0.3">
      <c r="A210" s="14" t="s">
        <v>2276</v>
      </c>
      <c r="B210" s="8" t="str">
        <f t="shared" si="13"/>
        <v>{   "name": "MNE",   "includeCustomFormatWhenRenaming": false,   "specifications": [     {       "name": "Montenegro",       "implementation": "ReleaseTitleSpecification",       "negate": false,       "required": false,       "fields": {         "value": "\\bMNE\\b"       }     }   ] }</v>
      </c>
      <c r="C210" s="8" t="str">
        <f t="shared" si="14"/>
        <v>/Montenegro ^|\bMNE\b/i</v>
      </c>
      <c r="D210" s="6" t="s">
        <v>1068</v>
      </c>
      <c r="E210" s="8"/>
      <c r="F210" s="6" t="s">
        <v>1219</v>
      </c>
      <c r="G210" s="6" t="s">
        <v>292</v>
      </c>
      <c r="H210" s="11"/>
      <c r="I210" s="11"/>
      <c r="J210" s="11" t="str">
        <f t="shared" si="15"/>
        <v/>
      </c>
      <c r="K210" s="21" t="str">
        <f t="shared" si="12"/>
        <v>\bMNE\b</v>
      </c>
      <c r="L210" s="11"/>
      <c r="M210" s="11"/>
      <c r="N210" s="11" t="s">
        <v>137</v>
      </c>
      <c r="O210" s="2"/>
      <c r="P210" s="2"/>
      <c r="Q210" s="2"/>
      <c r="R210" s="2"/>
    </row>
    <row r="211" spans="1:18" x14ac:dyDescent="0.3">
      <c r="A211" s="14" t="s">
        <v>2276</v>
      </c>
      <c r="B211" s="8" t="str">
        <f t="shared" si="13"/>
        <v>{   "name": "MSR",   "includeCustomFormatWhenRenaming": false,   "specifications": [     {       "name": "Montserrat",       "implementation": "ReleaseTitleSpecification",       "negate": false,       "required": false,       "fields": {         "value": "\\bMSR\\b"       }     }   ] }</v>
      </c>
      <c r="C211" s="8" t="str">
        <f t="shared" si="14"/>
        <v>/Montserrat ^|\bMSR\b/i</v>
      </c>
      <c r="D211" s="6" t="s">
        <v>1068</v>
      </c>
      <c r="E211" s="8"/>
      <c r="F211" s="6" t="s">
        <v>1220</v>
      </c>
      <c r="G211" s="6" t="s">
        <v>293</v>
      </c>
      <c r="H211" s="11"/>
      <c r="I211" s="11"/>
      <c r="J211" s="11" t="str">
        <f t="shared" si="15"/>
        <v/>
      </c>
      <c r="K211" s="21" t="str">
        <f t="shared" si="12"/>
        <v>\bMSR\b</v>
      </c>
      <c r="L211" s="11"/>
      <c r="M211" s="11"/>
      <c r="N211" s="11" t="s">
        <v>137</v>
      </c>
      <c r="O211" s="2"/>
      <c r="P211" s="2"/>
      <c r="Q211" s="2"/>
      <c r="R211" s="2"/>
    </row>
    <row r="212" spans="1:18" x14ac:dyDescent="0.3">
      <c r="A212" s="14" t="s">
        <v>2276</v>
      </c>
      <c r="B212" s="8" t="str">
        <f t="shared" si="13"/>
        <v>{   "name": "MOZ",   "includeCustomFormatWhenRenaming": false,   "specifications": [     {       "name": "Mozambique",       "implementation": "ReleaseTitleSpecification",       "negate": false,       "required": false,       "fields": {         "value": "\\bMOZ\\b"       }     }   ] }</v>
      </c>
      <c r="C212" s="8" t="str">
        <f t="shared" si="14"/>
        <v>/Mozambique ^|\bMOZ\b/i</v>
      </c>
      <c r="D212" s="6" t="s">
        <v>1068</v>
      </c>
      <c r="E212" s="8"/>
      <c r="F212" s="6" t="s">
        <v>1221</v>
      </c>
      <c r="G212" s="6" t="s">
        <v>294</v>
      </c>
      <c r="H212" s="11"/>
      <c r="I212" s="11"/>
      <c r="J212" s="11" t="str">
        <f t="shared" si="15"/>
        <v/>
      </c>
      <c r="K212" s="21" t="str">
        <f t="shared" si="12"/>
        <v>\bMOZ\b</v>
      </c>
      <c r="L212" s="11"/>
      <c r="M212" s="11"/>
      <c r="N212" s="11" t="s">
        <v>137</v>
      </c>
      <c r="O212" s="2"/>
      <c r="P212" s="2"/>
      <c r="Q212" s="2"/>
      <c r="R212" s="2"/>
    </row>
    <row r="213" spans="1:18" x14ac:dyDescent="0.3">
      <c r="A213" s="14" t="s">
        <v>2276</v>
      </c>
      <c r="B213" s="8" t="str">
        <f t="shared" si="13"/>
        <v>{   "name": "MYA",   "includeCustomFormatWhenRenaming": false,   "specifications": [     {       "name": "Myanmar",       "implementation": "ReleaseTitleSpecification",       "negate": false,       "required": false,       "fields": {         "value": "\\bMYA\\b"       }     }   ] }</v>
      </c>
      <c r="C213" s="8" t="str">
        <f t="shared" si="14"/>
        <v>/Myanmar ^|\bMYA\b/i</v>
      </c>
      <c r="D213" s="6" t="s">
        <v>1068</v>
      </c>
      <c r="E213" s="8"/>
      <c r="F213" s="6" t="s">
        <v>1222</v>
      </c>
      <c r="G213" s="6" t="s">
        <v>295</v>
      </c>
      <c r="H213" s="11"/>
      <c r="I213" s="11"/>
      <c r="J213" s="11" t="str">
        <f t="shared" si="15"/>
        <v/>
      </c>
      <c r="K213" s="21" t="str">
        <f t="shared" si="12"/>
        <v>\bMYA\b</v>
      </c>
      <c r="L213" s="11"/>
      <c r="M213" s="11"/>
      <c r="N213" s="11" t="s">
        <v>137</v>
      </c>
      <c r="O213" s="2"/>
      <c r="P213" s="2"/>
      <c r="Q213" s="2"/>
      <c r="R213" s="2"/>
    </row>
    <row r="214" spans="1:18" x14ac:dyDescent="0.3">
      <c r="A214" s="14" t="s">
        <v>2276</v>
      </c>
      <c r="B214" s="8" t="str">
        <f t="shared" si="13"/>
        <v>{   "name": "NAM",   "includeCustomFormatWhenRenaming": false,   "specifications": [     {       "name": "Namibia",       "implementation": "ReleaseTitleSpecification",       "negate": false,       "required": false,       "fields": {         "value": "\\bNAM\\b"       }     }   ] }</v>
      </c>
      <c r="C214" s="8" t="str">
        <f t="shared" si="14"/>
        <v>/Namibia ^|\bNAM\b/i</v>
      </c>
      <c r="D214" s="6" t="s">
        <v>1068</v>
      </c>
      <c r="E214" s="8"/>
      <c r="F214" s="6" t="s">
        <v>1223</v>
      </c>
      <c r="G214" s="6" t="s">
        <v>296</v>
      </c>
      <c r="H214" s="11"/>
      <c r="I214" s="11"/>
      <c r="J214" s="11" t="str">
        <f t="shared" si="15"/>
        <v/>
      </c>
      <c r="K214" s="21" t="str">
        <f t="shared" si="12"/>
        <v>\bNAM\b</v>
      </c>
      <c r="L214" s="11"/>
      <c r="M214" s="11"/>
      <c r="N214" s="11" t="s">
        <v>137</v>
      </c>
      <c r="O214" s="2"/>
      <c r="P214" s="2"/>
      <c r="Q214" s="2"/>
      <c r="R214" s="2"/>
    </row>
    <row r="215" spans="1:18" x14ac:dyDescent="0.3">
      <c r="A215" s="14" t="s">
        <v>2276</v>
      </c>
      <c r="B215" s="8" t="str">
        <f t="shared" si="13"/>
        <v>{   "name": "NRU",   "includeCustomFormatWhenRenaming": false,   "specifications": [     {       "name": "Nauru",       "implementation": "ReleaseTitleSpecification",       "negate": false,       "required": false,       "fields": {         "value": "\\bNRU\\b"       }     }   ] }</v>
      </c>
      <c r="C215" s="8" t="str">
        <f t="shared" si="14"/>
        <v>/Nauru ^|\bNRU\b/i</v>
      </c>
      <c r="D215" s="6" t="s">
        <v>1068</v>
      </c>
      <c r="E215" s="8"/>
      <c r="F215" s="6" t="s">
        <v>1224</v>
      </c>
      <c r="G215" s="6" t="s">
        <v>297</v>
      </c>
      <c r="H215" s="11"/>
      <c r="I215" s="11"/>
      <c r="J215" s="11" t="str">
        <f t="shared" si="15"/>
        <v/>
      </c>
      <c r="K215" s="21" t="str">
        <f t="shared" si="12"/>
        <v>\bNRU\b</v>
      </c>
      <c r="L215" s="11"/>
      <c r="M215" s="11"/>
      <c r="N215" s="11" t="s">
        <v>137</v>
      </c>
      <c r="O215" s="2"/>
      <c r="P215" s="2"/>
      <c r="Q215" s="2"/>
      <c r="R215" s="2"/>
    </row>
    <row r="216" spans="1:18" x14ac:dyDescent="0.3">
      <c r="A216" s="14" t="s">
        <v>2276</v>
      </c>
      <c r="B216" s="8" t="str">
        <f t="shared" si="13"/>
        <v>{   "name": "NEP",   "includeCustomFormatWhenRenaming": false,   "specifications": [     {       "name": "Nepal",       "implementation": "ReleaseTitleSpecification",       "negate": false,       "required": false,       "fields": {         "value": "\\bNEP\\b"       }     }   ] }</v>
      </c>
      <c r="C216" s="8" t="str">
        <f t="shared" si="14"/>
        <v>/Nepal ^|\bNEP\b/i</v>
      </c>
      <c r="D216" s="6" t="s">
        <v>1068</v>
      </c>
      <c r="E216" s="8"/>
      <c r="F216" s="6" t="s">
        <v>1225</v>
      </c>
      <c r="G216" s="6" t="s">
        <v>298</v>
      </c>
      <c r="H216" s="11"/>
      <c r="I216" s="11"/>
      <c r="J216" s="11" t="str">
        <f t="shared" si="15"/>
        <v/>
      </c>
      <c r="K216" s="21" t="str">
        <f t="shared" si="12"/>
        <v>\bNEP\b</v>
      </c>
      <c r="L216" s="11"/>
      <c r="M216" s="11"/>
      <c r="N216" s="11" t="s">
        <v>137</v>
      </c>
      <c r="O216" s="2"/>
      <c r="P216" s="2"/>
      <c r="Q216" s="2"/>
      <c r="R216" s="2"/>
    </row>
    <row r="217" spans="1:18" x14ac:dyDescent="0.3">
      <c r="A217" s="14" t="s">
        <v>2276</v>
      </c>
      <c r="B217" s="8" t="str">
        <f t="shared" si="13"/>
        <v>{   "name": "NED",   "includeCustomFormatWhenRenaming": false,   "specifications": [     {       "name": "Netherlands",       "implementation": "ReleaseTitleSpecification",       "negate": false,       "required": false,       "fields": {         "value": "\\bNED\\b"       }     }   ] }</v>
      </c>
      <c r="C217" s="8" t="str">
        <f t="shared" si="14"/>
        <v>/Netherlands ^|\bNED\b/i</v>
      </c>
      <c r="D217" s="6" t="s">
        <v>1068</v>
      </c>
      <c r="E217" s="8"/>
      <c r="F217" s="6" t="s">
        <v>1226</v>
      </c>
      <c r="G217" s="6" t="s">
        <v>299</v>
      </c>
      <c r="H217" s="11"/>
      <c r="I217" s="11"/>
      <c r="J217" s="11" t="str">
        <f t="shared" si="15"/>
        <v/>
      </c>
      <c r="K217" s="21" t="str">
        <f t="shared" si="12"/>
        <v>\bNED\b</v>
      </c>
      <c r="L217" s="11"/>
      <c r="M217" s="11"/>
      <c r="N217" s="11" t="s">
        <v>137</v>
      </c>
      <c r="O217" s="2"/>
      <c r="P217" s="2"/>
      <c r="Q217" s="2"/>
      <c r="R217" s="2"/>
    </row>
    <row r="218" spans="1:18" x14ac:dyDescent="0.3">
      <c r="A218" s="14" t="s">
        <v>2276</v>
      </c>
      <c r="B218" s="8" t="str">
        <f t="shared" si="13"/>
        <v>{   "name": "NCL",   "includeCustomFormatWhenRenaming": false,   "specifications": [     {       "name": "New Caledonia",       "implementation": "ReleaseTitleSpecification",       "negate": false,       "required": false,       "fields": {         "value": "\\bNCL\\b"       }     }   ] }</v>
      </c>
      <c r="C218" s="8" t="str">
        <f t="shared" si="14"/>
        <v>/New Caledonia ^|\bNCL\b/i</v>
      </c>
      <c r="D218" s="6" t="s">
        <v>1068</v>
      </c>
      <c r="E218" s="8"/>
      <c r="F218" s="6" t="s">
        <v>1227</v>
      </c>
      <c r="G218" s="6" t="s">
        <v>300</v>
      </c>
      <c r="H218" s="11"/>
      <c r="I218" s="11"/>
      <c r="J218" s="11" t="str">
        <f t="shared" si="15"/>
        <v/>
      </c>
      <c r="K218" s="21" t="str">
        <f t="shared" si="12"/>
        <v>\bNCL\b</v>
      </c>
      <c r="L218" s="11"/>
      <c r="M218" s="11"/>
      <c r="N218" s="11" t="s">
        <v>137</v>
      </c>
      <c r="O218" s="2"/>
      <c r="P218" s="2"/>
      <c r="Q218" s="2"/>
      <c r="R218" s="2"/>
    </row>
    <row r="219" spans="1:18" x14ac:dyDescent="0.3">
      <c r="A219" s="14" t="s">
        <v>2276</v>
      </c>
      <c r="B219" s="8" t="str">
        <f t="shared" si="13"/>
        <v>{   "name": "NZL",   "includeCustomFormatWhenRenaming": false,   "specifications": [     {       "name": "New Zealand",       "implementation": "ReleaseTitleSpecification",       "negate": false,       "required": false,       "fields": {         "value": "\\bNZL\\b"       }     }   ] }</v>
      </c>
      <c r="C219" s="8" t="str">
        <f t="shared" si="14"/>
        <v>/New Zealand ^|\bNZL\b/i</v>
      </c>
      <c r="D219" s="6" t="s">
        <v>1068</v>
      </c>
      <c r="E219" s="8"/>
      <c r="F219" s="6" t="s">
        <v>1228</v>
      </c>
      <c r="G219" s="6" t="s">
        <v>301</v>
      </c>
      <c r="H219" s="11"/>
      <c r="I219" s="11"/>
      <c r="J219" s="11" t="str">
        <f t="shared" si="15"/>
        <v/>
      </c>
      <c r="K219" s="21" t="str">
        <f t="shared" si="12"/>
        <v>\bNZL\b</v>
      </c>
      <c r="L219" s="11"/>
      <c r="M219" s="11"/>
      <c r="N219" s="11" t="s">
        <v>137</v>
      </c>
      <c r="O219" s="2"/>
      <c r="P219" s="2"/>
      <c r="Q219" s="2"/>
      <c r="R219" s="2"/>
    </row>
    <row r="220" spans="1:18" x14ac:dyDescent="0.3">
      <c r="A220" s="14" t="s">
        <v>2276</v>
      </c>
      <c r="B220" s="8" t="str">
        <f t="shared" si="13"/>
        <v>{   "name": "NCA",   "includeCustomFormatWhenRenaming": false,   "specifications": [     {       "name": "Nicaragua",       "implementation": "ReleaseTitleSpecification",       "negate": false,       "required": false,       "fields": {         "value": "\\bNCA\\b"       }     }   ] }</v>
      </c>
      <c r="C220" s="8" t="str">
        <f t="shared" si="14"/>
        <v>/Nicaragua ^|\bNCA\b/i</v>
      </c>
      <c r="D220" s="6" t="s">
        <v>1068</v>
      </c>
      <c r="E220" s="8"/>
      <c r="F220" s="6" t="s">
        <v>1229</v>
      </c>
      <c r="G220" s="6" t="s">
        <v>302</v>
      </c>
      <c r="H220" s="11"/>
      <c r="I220" s="11"/>
      <c r="J220" s="11" t="str">
        <f t="shared" si="15"/>
        <v/>
      </c>
      <c r="K220" s="21" t="str">
        <f t="shared" si="12"/>
        <v>\bNCA\b</v>
      </c>
      <c r="L220" s="11"/>
      <c r="M220" s="11"/>
      <c r="N220" s="11" t="s">
        <v>137</v>
      </c>
      <c r="O220" s="2"/>
      <c r="P220" s="2"/>
      <c r="Q220" s="2"/>
      <c r="R220" s="2"/>
    </row>
    <row r="221" spans="1:18" x14ac:dyDescent="0.3">
      <c r="A221" s="14" t="s">
        <v>2276</v>
      </c>
      <c r="B221" s="8" t="str">
        <f t="shared" si="13"/>
        <v>{   "name": "NIG",   "includeCustomFormatWhenRenaming": false,   "specifications": [     {       "name": "Niger",       "implementation": "ReleaseTitleSpecification",       "negate": false,       "required": false,       "fields": {         "value": "\\bNIG\\b"       }     }   ] }</v>
      </c>
      <c r="C221" s="8" t="str">
        <f t="shared" si="14"/>
        <v>/Niger ^|\bNIG\b/i</v>
      </c>
      <c r="D221" s="6" t="s">
        <v>1068</v>
      </c>
      <c r="E221" s="8"/>
      <c r="F221" s="6" t="s">
        <v>1230</v>
      </c>
      <c r="G221" s="6" t="s">
        <v>303</v>
      </c>
      <c r="H221" s="11"/>
      <c r="I221" s="11"/>
      <c r="J221" s="11" t="str">
        <f t="shared" si="15"/>
        <v/>
      </c>
      <c r="K221" s="21" t="str">
        <f t="shared" si="12"/>
        <v>\bNIG\b</v>
      </c>
      <c r="L221" s="11"/>
      <c r="M221" s="11"/>
      <c r="N221" s="11" t="s">
        <v>137</v>
      </c>
      <c r="O221" s="2"/>
      <c r="P221" s="2"/>
      <c r="Q221" s="2"/>
      <c r="R221" s="2"/>
    </row>
    <row r="222" spans="1:18" x14ac:dyDescent="0.3">
      <c r="A222" s="14" t="s">
        <v>2276</v>
      </c>
      <c r="B222" s="8" t="str">
        <f t="shared" si="13"/>
        <v>{   "name": "NGA",   "includeCustomFormatWhenRenaming": false,   "specifications": [     {       "name": "Nigeria",       "implementation": "ReleaseTitleSpecification",       "negate": false,       "required": false,       "fields": {         "value": "\\bNGA\\b"       }     }   ] }</v>
      </c>
      <c r="C222" s="8" t="str">
        <f t="shared" si="14"/>
        <v>/Nigeria ^|\bNGA\b/i</v>
      </c>
      <c r="D222" s="6" t="s">
        <v>1068</v>
      </c>
      <c r="E222" s="8"/>
      <c r="F222" s="6" t="s">
        <v>1231</v>
      </c>
      <c r="G222" s="6" t="s">
        <v>304</v>
      </c>
      <c r="H222" s="11"/>
      <c r="I222" s="11"/>
      <c r="J222" s="11" t="str">
        <f t="shared" si="15"/>
        <v/>
      </c>
      <c r="K222" s="21" t="str">
        <f t="shared" si="12"/>
        <v>\bNGA\b</v>
      </c>
      <c r="L222" s="11"/>
      <c r="M222" s="11"/>
      <c r="N222" s="11" t="s">
        <v>137</v>
      </c>
      <c r="O222" s="2"/>
      <c r="P222" s="2"/>
      <c r="Q222" s="2"/>
      <c r="R222" s="2"/>
    </row>
    <row r="223" spans="1:18" x14ac:dyDescent="0.3">
      <c r="A223" s="14" t="s">
        <v>2276</v>
      </c>
      <c r="B223" s="8" t="str">
        <f t="shared" si="13"/>
        <v>{   "name": "NIU",   "includeCustomFormatWhenRenaming": false,   "specifications": [     {       "name": "Niue",       "implementation": "ReleaseTitleSpecification",       "negate": false,       "required": false,       "fields": {         "value": "\\bNIU\\b"       }     }   ] }</v>
      </c>
      <c r="C223" s="8" t="str">
        <f t="shared" si="14"/>
        <v>/Niue ^|\bNIU\b/i</v>
      </c>
      <c r="D223" s="6" t="s">
        <v>1068</v>
      </c>
      <c r="E223" s="8"/>
      <c r="F223" s="6" t="s">
        <v>1232</v>
      </c>
      <c r="G223" s="6" t="s">
        <v>305</v>
      </c>
      <c r="H223" s="11"/>
      <c r="I223" s="11"/>
      <c r="J223" s="11" t="str">
        <f t="shared" si="15"/>
        <v/>
      </c>
      <c r="K223" s="21" t="str">
        <f t="shared" si="12"/>
        <v>\bNIU\b</v>
      </c>
      <c r="L223" s="11"/>
      <c r="M223" s="11"/>
      <c r="N223" s="11" t="s">
        <v>137</v>
      </c>
      <c r="O223" s="2"/>
      <c r="P223" s="2"/>
      <c r="Q223" s="2"/>
      <c r="R223" s="2"/>
    </row>
    <row r="224" spans="1:18" x14ac:dyDescent="0.3">
      <c r="A224" s="14" t="s">
        <v>2276</v>
      </c>
      <c r="B224" s="8" t="str">
        <f t="shared" si="13"/>
        <v>{   "name": "NOR",   "includeCustomFormatWhenRenaming": false,   "specifications": [     {       "name": "Nordic",       "implementation": "ReleaseTitleSpecification",       "negate": false,       "required": false,       "fields": {         "value": "\\bNOR\\b"       }     }   ] }</v>
      </c>
      <c r="C224" s="8" t="str">
        <f t="shared" si="14"/>
        <v>/Nordic ^|\bNOR\b/i</v>
      </c>
      <c r="D224" s="6" t="s">
        <v>1068</v>
      </c>
      <c r="E224" s="8" t="s">
        <v>308</v>
      </c>
      <c r="F224" s="6" t="s">
        <v>1233</v>
      </c>
      <c r="G224" s="6" t="s">
        <v>306</v>
      </c>
      <c r="H224" s="11" t="s">
        <v>307</v>
      </c>
      <c r="I224" s="11"/>
      <c r="J224" s="11" t="str">
        <f t="shared" si="15"/>
        <v/>
      </c>
      <c r="K224" s="21" t="str">
        <f t="shared" si="12"/>
        <v>\bNOR\b</v>
      </c>
      <c r="L224" s="11"/>
      <c r="M224" s="11"/>
      <c r="N224" s="11" t="s">
        <v>309</v>
      </c>
      <c r="O224" s="2"/>
      <c r="P224" s="2"/>
      <c r="Q224" s="2"/>
      <c r="R224" s="2"/>
    </row>
    <row r="225" spans="1:18" x14ac:dyDescent="0.3">
      <c r="A225" s="14" t="s">
        <v>2276</v>
      </c>
      <c r="B225" s="8" t="str">
        <f t="shared" si="13"/>
        <v>{   "name": "NFK",   "includeCustomFormatWhenRenaming": false,   "specifications": [     {       "name": "Norfolk Island",       "implementation": "ReleaseTitleSpecification",       "negate": false,       "required": false,       "fields": {         "value": "\\bNFK\\b"       }     }   ] }</v>
      </c>
      <c r="C225" s="8" t="str">
        <f t="shared" si="14"/>
        <v>/Norfolk Island ^|\bNFK\b/i</v>
      </c>
      <c r="D225" s="6" t="s">
        <v>1068</v>
      </c>
      <c r="E225" s="8"/>
      <c r="F225" s="6" t="s">
        <v>1234</v>
      </c>
      <c r="G225" s="6" t="s">
        <v>310</v>
      </c>
      <c r="H225" s="11"/>
      <c r="I225" s="11"/>
      <c r="J225" s="11" t="str">
        <f t="shared" si="15"/>
        <v/>
      </c>
      <c r="K225" s="21" t="str">
        <f t="shared" si="12"/>
        <v>\bNFK\b</v>
      </c>
      <c r="L225" s="11"/>
      <c r="M225" s="11"/>
      <c r="N225" s="11" t="s">
        <v>311</v>
      </c>
      <c r="O225" s="2"/>
      <c r="P225" s="2"/>
      <c r="Q225" s="2"/>
      <c r="R225" s="2"/>
    </row>
    <row r="226" spans="1:18" x14ac:dyDescent="0.3">
      <c r="A226" s="14" t="s">
        <v>2276</v>
      </c>
      <c r="B226" s="8" t="str">
        <f t="shared" si="13"/>
        <v>{   "name": "MKD",   "includeCustomFormatWhenRenaming": false,   "specifications": [     {       "name": "North Macedonia",       "implementation": "ReleaseTitleSpecification",       "negate": false,       "required": false,       "fields": {         "value": "\\bMKD\\b"       }     }   ] }</v>
      </c>
      <c r="C226" s="8" t="str">
        <f t="shared" si="14"/>
        <v>/North Macedonia ^|\bMKD\b/i</v>
      </c>
      <c r="D226" s="6" t="s">
        <v>1068</v>
      </c>
      <c r="E226" s="8"/>
      <c r="F226" s="6" t="s">
        <v>1235</v>
      </c>
      <c r="G226" s="6" t="s">
        <v>312</v>
      </c>
      <c r="H226" s="11"/>
      <c r="I226" s="11"/>
      <c r="J226" s="11" t="str">
        <f t="shared" si="15"/>
        <v/>
      </c>
      <c r="K226" s="21" t="str">
        <f t="shared" si="12"/>
        <v>\bMKD\b</v>
      </c>
      <c r="L226" s="11"/>
      <c r="M226" s="11"/>
      <c r="N226" s="11" t="s">
        <v>137</v>
      </c>
      <c r="O226" s="2"/>
      <c r="P226" s="2"/>
      <c r="Q226" s="2"/>
      <c r="R226" s="2"/>
    </row>
    <row r="227" spans="1:18" x14ac:dyDescent="0.3">
      <c r="A227" s="14" t="s">
        <v>2276</v>
      </c>
      <c r="B227" s="8" t="str">
        <f t="shared" si="13"/>
        <v>{   "name": "NIR",   "includeCustomFormatWhenRenaming": false,   "specifications": [     {       "name": "Northern Ireland",       "implementation": "ReleaseTitleSpecification",       "negate": false,       "required": false,       "fields": {         "value": "\\bNIR\\b"       }     }   ] }</v>
      </c>
      <c r="C227" s="8" t="str">
        <f t="shared" si="14"/>
        <v>/Northern Ireland ^|\bNIR\b/i</v>
      </c>
      <c r="D227" s="6" t="s">
        <v>1068</v>
      </c>
      <c r="E227" s="8"/>
      <c r="F227" s="6" t="s">
        <v>1236</v>
      </c>
      <c r="G227" s="6" t="s">
        <v>313</v>
      </c>
      <c r="H227" s="11"/>
      <c r="I227" s="11"/>
      <c r="J227" s="11" t="str">
        <f t="shared" si="15"/>
        <v/>
      </c>
      <c r="K227" s="21" t="str">
        <f t="shared" si="12"/>
        <v>\bNIR\b</v>
      </c>
      <c r="L227" s="11"/>
      <c r="M227" s="11"/>
      <c r="N227" s="11" t="s">
        <v>137</v>
      </c>
      <c r="O227" s="2"/>
      <c r="P227" s="2"/>
      <c r="Q227" s="2"/>
      <c r="R227" s="2"/>
    </row>
    <row r="228" spans="1:18" x14ac:dyDescent="0.3">
      <c r="A228" s="14" t="s">
        <v>2276</v>
      </c>
      <c r="B228" s="8" t="str">
        <f t="shared" si="13"/>
        <v>{   "name": "MNP",   "includeCustomFormatWhenRenaming": false,   "specifications": [     {       "name": "Northern Mariana Islands",       "implementation": "ReleaseTitleSpecification",       "negate": false,       "required": false,       "fields": {         "value": "\\bMNP\\b"       }     }   ] }</v>
      </c>
      <c r="C228" s="8" t="str">
        <f t="shared" si="14"/>
        <v>/Northern Mariana Islands ^|\bMNP\b/i</v>
      </c>
      <c r="D228" s="6" t="s">
        <v>1068</v>
      </c>
      <c r="E228" s="8"/>
      <c r="F228" s="6" t="s">
        <v>1237</v>
      </c>
      <c r="G228" s="6" t="s">
        <v>314</v>
      </c>
      <c r="H228" s="11"/>
      <c r="I228" s="11"/>
      <c r="J228" s="11" t="str">
        <f t="shared" si="15"/>
        <v/>
      </c>
      <c r="K228" s="21" t="str">
        <f t="shared" si="12"/>
        <v>\bMNP\b</v>
      </c>
      <c r="L228" s="11"/>
      <c r="M228" s="11"/>
      <c r="N228" s="11" t="s">
        <v>137</v>
      </c>
      <c r="O228" s="2"/>
      <c r="P228" s="2"/>
      <c r="Q228" s="2"/>
      <c r="R228" s="2"/>
    </row>
    <row r="229" spans="1:18" x14ac:dyDescent="0.3">
      <c r="A229" s="14" t="s">
        <v>2276</v>
      </c>
      <c r="B229" s="8" t="str">
        <f t="shared" si="13"/>
        <v>{   "name": "OMA",   "includeCustomFormatWhenRenaming": false,   "specifications": [     {       "name": "Oman",       "implementation": "ReleaseTitleSpecification",       "negate": false,       "required": false,       "fields": {         "value": "\\bOMA\\b"       }     }   ] }</v>
      </c>
      <c r="C229" s="8" t="str">
        <f t="shared" si="14"/>
        <v>/Oman ^|\bOMA\b/i</v>
      </c>
      <c r="D229" s="6" t="s">
        <v>1068</v>
      </c>
      <c r="E229" s="8"/>
      <c r="F229" s="6" t="s">
        <v>1238</v>
      </c>
      <c r="G229" s="6" t="s">
        <v>315</v>
      </c>
      <c r="H229" s="11"/>
      <c r="I229" s="11"/>
      <c r="J229" s="11" t="str">
        <f t="shared" si="15"/>
        <v/>
      </c>
      <c r="K229" s="21" t="str">
        <f t="shared" si="12"/>
        <v>\bOMA\b</v>
      </c>
      <c r="L229" s="11"/>
      <c r="M229" s="11"/>
      <c r="N229" s="11" t="s">
        <v>137</v>
      </c>
      <c r="O229" s="2"/>
      <c r="P229" s="2"/>
      <c r="Q229" s="2"/>
      <c r="R229" s="2"/>
    </row>
    <row r="230" spans="1:18" x14ac:dyDescent="0.3">
      <c r="A230" s="14" t="s">
        <v>2276</v>
      </c>
      <c r="B230" s="8" t="str">
        <f t="shared" si="13"/>
        <v>{   "name": "PAK",   "includeCustomFormatWhenRenaming": false,   "specifications": [     {       "name": "Pakistan",       "implementation": "ReleaseTitleSpecification",       "negate": false,       "required": false,       "fields": {         "value": "\\bPAK\\b"       }     }   ] }</v>
      </c>
      <c r="C230" s="8" t="str">
        <f t="shared" si="14"/>
        <v>/Pakistan ^|\bPAK\b/i</v>
      </c>
      <c r="D230" s="6" t="s">
        <v>1068</v>
      </c>
      <c r="E230" s="8"/>
      <c r="F230" s="6" t="s">
        <v>1239</v>
      </c>
      <c r="G230" s="6" t="s">
        <v>316</v>
      </c>
      <c r="H230" s="11"/>
      <c r="I230" s="11"/>
      <c r="J230" s="11" t="str">
        <f t="shared" si="15"/>
        <v/>
      </c>
      <c r="K230" s="21" t="str">
        <f t="shared" si="12"/>
        <v>\bPAK\b</v>
      </c>
      <c r="L230" s="11"/>
      <c r="M230" s="11"/>
      <c r="N230" s="11" t="s">
        <v>137</v>
      </c>
      <c r="O230" s="2"/>
      <c r="P230" s="2"/>
      <c r="Q230" s="2"/>
      <c r="R230" s="2"/>
    </row>
    <row r="231" spans="1:18" x14ac:dyDescent="0.3">
      <c r="A231" s="14" t="s">
        <v>2276</v>
      </c>
      <c r="B231" s="8" t="str">
        <f t="shared" si="13"/>
        <v>{   "name": "PLW",   "includeCustomFormatWhenRenaming": false,   "specifications": [     {       "name": "Palau",       "implementation": "ReleaseTitleSpecification",       "negate": false,       "required": false,       "fields": {         "value": "\\bPLW\\b"       }     }   ] }</v>
      </c>
      <c r="C231" s="8" t="str">
        <f t="shared" si="14"/>
        <v>/Palau ^|\bPLW\b/i</v>
      </c>
      <c r="D231" s="6" t="s">
        <v>1068</v>
      </c>
      <c r="E231" s="8"/>
      <c r="F231" s="6" t="s">
        <v>1240</v>
      </c>
      <c r="G231" s="6" t="s">
        <v>317</v>
      </c>
      <c r="H231" s="11"/>
      <c r="I231" s="11"/>
      <c r="J231" s="11" t="str">
        <f t="shared" si="15"/>
        <v/>
      </c>
      <c r="K231" s="21" t="str">
        <f t="shared" si="12"/>
        <v>\bPLW\b</v>
      </c>
      <c r="L231" s="11"/>
      <c r="M231" s="11"/>
      <c r="N231" s="11" t="s">
        <v>137</v>
      </c>
      <c r="O231" s="2"/>
      <c r="P231" s="2"/>
      <c r="Q231" s="2"/>
      <c r="R231" s="2"/>
    </row>
    <row r="232" spans="1:18" x14ac:dyDescent="0.3">
      <c r="A232" s="14" t="s">
        <v>2276</v>
      </c>
      <c r="B232" s="8" t="str">
        <f t="shared" si="13"/>
        <v>{   "name": "PAN",   "includeCustomFormatWhenRenaming": false,   "specifications": [     {       "name": "Panama",       "implementation": "ReleaseTitleSpecification",       "negate": false,       "required": false,       "fields": {         "value": "\\bPAN\\b"       }     }   ] }</v>
      </c>
      <c r="C232" s="8" t="str">
        <f t="shared" si="14"/>
        <v>/Panama ^|\bPAN\b/i</v>
      </c>
      <c r="D232" s="6" t="s">
        <v>1068</v>
      </c>
      <c r="E232" s="8"/>
      <c r="F232" s="6" t="s">
        <v>1241</v>
      </c>
      <c r="G232" s="6" t="s">
        <v>318</v>
      </c>
      <c r="H232" s="11"/>
      <c r="I232" s="11"/>
      <c r="J232" s="11" t="str">
        <f t="shared" si="15"/>
        <v/>
      </c>
      <c r="K232" s="21" t="str">
        <f t="shared" si="12"/>
        <v>\bPAN\b</v>
      </c>
      <c r="L232" s="11"/>
      <c r="M232" s="11"/>
      <c r="N232" s="11" t="s">
        <v>137</v>
      </c>
      <c r="O232" s="2"/>
      <c r="P232" s="2"/>
      <c r="Q232" s="2"/>
      <c r="R232" s="2"/>
    </row>
    <row r="233" spans="1:18" x14ac:dyDescent="0.3">
      <c r="A233" s="14" t="s">
        <v>2276</v>
      </c>
      <c r="B233" s="8" t="str">
        <f t="shared" si="13"/>
        <v>{   "name": "PNG",   "includeCustomFormatWhenRenaming": false,   "specifications": [     {       "name": "Papua New Guinea",       "implementation": "ReleaseTitleSpecification",       "negate": false,       "required": false,       "fields": {         "value": "\\bPNG\\b"       }     }   ] }</v>
      </c>
      <c r="C233" s="8" t="str">
        <f t="shared" si="14"/>
        <v>/Papua New Guinea ^|\bPNG\b/i</v>
      </c>
      <c r="D233" s="6" t="s">
        <v>1068</v>
      </c>
      <c r="E233" s="8"/>
      <c r="F233" s="6" t="s">
        <v>1242</v>
      </c>
      <c r="G233" s="6" t="s">
        <v>319</v>
      </c>
      <c r="H233" s="11"/>
      <c r="I233" s="11"/>
      <c r="J233" s="11" t="str">
        <f t="shared" si="15"/>
        <v/>
      </c>
      <c r="K233" s="21" t="str">
        <f t="shared" si="12"/>
        <v>\bPNG\b</v>
      </c>
      <c r="L233" s="11"/>
      <c r="M233" s="11"/>
      <c r="N233" s="11" t="s">
        <v>137</v>
      </c>
      <c r="O233" s="2"/>
      <c r="P233" s="2"/>
      <c r="Q233" s="2"/>
      <c r="R233" s="2"/>
    </row>
    <row r="234" spans="1:18" x14ac:dyDescent="0.3">
      <c r="A234" s="14" t="s">
        <v>2276</v>
      </c>
      <c r="B234" s="8" t="str">
        <f t="shared" si="13"/>
        <v>{   "name": "PAR",   "includeCustomFormatWhenRenaming": false,   "specifications": [     {       "name": "Paraguay",       "implementation": "ReleaseTitleSpecification",       "negate": false,       "required": false,       "fields": {         "value": "\\bPAR\\b"       }     }   ] }</v>
      </c>
      <c r="C234" s="8" t="str">
        <f t="shared" si="14"/>
        <v>/Paraguay ^|\bPAR\b/i</v>
      </c>
      <c r="D234" s="6" t="s">
        <v>1068</v>
      </c>
      <c r="E234" s="8"/>
      <c r="F234" s="6" t="s">
        <v>1243</v>
      </c>
      <c r="G234" s="6" t="s">
        <v>320</v>
      </c>
      <c r="H234" s="11"/>
      <c r="I234" s="11"/>
      <c r="J234" s="11" t="str">
        <f t="shared" si="15"/>
        <v/>
      </c>
      <c r="K234" s="21" t="str">
        <f t="shared" si="12"/>
        <v>\bPAR\b</v>
      </c>
      <c r="L234" s="11"/>
      <c r="M234" s="11"/>
      <c r="N234" s="11" t="s">
        <v>137</v>
      </c>
      <c r="O234" s="2"/>
      <c r="P234" s="2"/>
      <c r="Q234" s="2"/>
      <c r="R234" s="2"/>
    </row>
    <row r="235" spans="1:18" x14ac:dyDescent="0.3">
      <c r="A235" s="14" t="s">
        <v>2276</v>
      </c>
      <c r="B235" s="8" t="str">
        <f t="shared" si="13"/>
        <v>{   "name": "PER",   "includeCustomFormatWhenRenaming": false,   "specifications": [     {       "name": "Peru",       "implementation": "ReleaseTitleSpecification",       "negate": false,       "required": false,       "fields": {         "value": "\\bPER\\b"       }     }   ] }</v>
      </c>
      <c r="C235" s="8" t="str">
        <f t="shared" si="14"/>
        <v>/Peru ^|\bPER\b/i</v>
      </c>
      <c r="D235" s="6" t="s">
        <v>1068</v>
      </c>
      <c r="E235" s="8"/>
      <c r="F235" s="6" t="s">
        <v>1244</v>
      </c>
      <c r="G235" s="6" t="s">
        <v>321</v>
      </c>
      <c r="H235" s="11"/>
      <c r="I235" s="11"/>
      <c r="J235" s="11" t="str">
        <f t="shared" si="15"/>
        <v/>
      </c>
      <c r="K235" s="21" t="str">
        <f t="shared" si="12"/>
        <v>\bPER\b</v>
      </c>
      <c r="L235" s="11"/>
      <c r="M235" s="11"/>
      <c r="N235" s="11" t="s">
        <v>137</v>
      </c>
      <c r="O235" s="2"/>
      <c r="P235" s="2"/>
      <c r="Q235" s="2"/>
      <c r="R235" s="2"/>
    </row>
    <row r="236" spans="1:18" x14ac:dyDescent="0.3">
      <c r="A236" s="14" t="s">
        <v>2276</v>
      </c>
      <c r="B236" s="8" t="str">
        <f t="shared" si="13"/>
        <v>{   "name": "PHI",   "includeCustomFormatWhenRenaming": false,   "specifications": [     {       "name": "Philippines",       "implementation": "ReleaseTitleSpecification",       "negate": false,       "required": false,       "fields": {         "value": "\\bPHI\\b"       }     }   ] }</v>
      </c>
      <c r="C236" s="8" t="str">
        <f t="shared" si="14"/>
        <v>/Philippines ^|\bPHI\b/i</v>
      </c>
      <c r="D236" s="6" t="s">
        <v>1068</v>
      </c>
      <c r="E236" s="8"/>
      <c r="F236" s="6" t="s">
        <v>1245</v>
      </c>
      <c r="G236" s="6" t="s">
        <v>322</v>
      </c>
      <c r="H236" s="11"/>
      <c r="I236" s="11"/>
      <c r="J236" s="11" t="str">
        <f t="shared" si="15"/>
        <v/>
      </c>
      <c r="K236" s="21" t="str">
        <f t="shared" si="12"/>
        <v>\bPHI\b</v>
      </c>
      <c r="L236" s="11"/>
      <c r="M236" s="11"/>
      <c r="N236" s="11" t="s">
        <v>137</v>
      </c>
      <c r="O236" s="2"/>
      <c r="P236" s="2"/>
      <c r="Q236" s="2"/>
      <c r="R236" s="2"/>
    </row>
    <row r="237" spans="1:18" x14ac:dyDescent="0.3">
      <c r="A237" s="14" t="s">
        <v>2276</v>
      </c>
      <c r="B237" s="8" t="str">
        <f t="shared" si="13"/>
        <v>{   "name": "PCN",   "includeCustomFormatWhenRenaming": false,   "specifications": [     {       "name": "Pitcairn Islands",       "implementation": "ReleaseTitleSpecification",       "negate": false,       "required": false,       "fields": {         "value": "\\bPCN\\b"       }     }   ] }</v>
      </c>
      <c r="C237" s="8" t="str">
        <f t="shared" si="14"/>
        <v>/Pitcairn Islands ^|\bPCN\b/i</v>
      </c>
      <c r="D237" s="6" t="s">
        <v>1068</v>
      </c>
      <c r="E237" s="8"/>
      <c r="F237" s="6" t="s">
        <v>1246</v>
      </c>
      <c r="G237" s="6" t="s">
        <v>323</v>
      </c>
      <c r="H237" s="11"/>
      <c r="I237" s="11"/>
      <c r="J237" s="11" t="str">
        <f t="shared" si="15"/>
        <v/>
      </c>
      <c r="K237" s="21" t="str">
        <f t="shared" si="12"/>
        <v>\bPCN\b</v>
      </c>
      <c r="L237" s="11"/>
      <c r="M237" s="11"/>
      <c r="N237" s="11" t="s">
        <v>137</v>
      </c>
      <c r="O237" s="2"/>
      <c r="P237" s="2"/>
      <c r="Q237" s="2"/>
      <c r="R237" s="2"/>
    </row>
    <row r="238" spans="1:18" x14ac:dyDescent="0.3">
      <c r="A238" s="14" t="s">
        <v>2276</v>
      </c>
      <c r="B238" s="8" t="str">
        <f t="shared" si="13"/>
        <v>{   "name": "POL",   "includeCustomFormatWhenRenaming": false,   "specifications": [     {       "name": "Poland",       "implementation": "ReleaseTitleSpecification",       "negate": false,       "required": false,       "fields": {         "value": "\\bPOL\\b"       }     }   ] }</v>
      </c>
      <c r="C238" s="8" t="str">
        <f t="shared" si="14"/>
        <v>/Poland ^|\bPOL\b/i</v>
      </c>
      <c r="D238" s="6" t="s">
        <v>1068</v>
      </c>
      <c r="E238" s="8"/>
      <c r="F238" s="6" t="s">
        <v>1247</v>
      </c>
      <c r="G238" s="6" t="s">
        <v>324</v>
      </c>
      <c r="H238" s="11"/>
      <c r="I238" s="11"/>
      <c r="J238" s="11" t="str">
        <f t="shared" si="15"/>
        <v/>
      </c>
      <c r="K238" s="21" t="str">
        <f t="shared" si="12"/>
        <v>\bPOL\b</v>
      </c>
      <c r="L238" s="11"/>
      <c r="M238" s="11"/>
      <c r="N238" s="11" t="s">
        <v>137</v>
      </c>
      <c r="O238" s="2"/>
      <c r="P238" s="2"/>
      <c r="Q238" s="2"/>
      <c r="R238" s="2"/>
    </row>
    <row r="239" spans="1:18" x14ac:dyDescent="0.3">
      <c r="A239" s="14" t="s">
        <v>2276</v>
      </c>
      <c r="B239" s="8" t="str">
        <f t="shared" si="13"/>
        <v>{   "name": "POR",   "includeCustomFormatWhenRenaming": false,   "specifications": [     {       "name": "Portugal",       "implementation": "ReleaseTitleSpecification",       "negate": false,       "required": false,       "fields": {         "value": "\\bPOR\\b"       }     }   ] }</v>
      </c>
      <c r="C239" s="8" t="str">
        <f t="shared" si="14"/>
        <v>/Portugal ^|\bPOR\b/i</v>
      </c>
      <c r="D239" s="6" t="s">
        <v>1068</v>
      </c>
      <c r="E239" s="8"/>
      <c r="F239" s="6" t="s">
        <v>1248</v>
      </c>
      <c r="G239" s="6" t="s">
        <v>325</v>
      </c>
      <c r="H239" s="11"/>
      <c r="I239" s="11"/>
      <c r="J239" s="11" t="str">
        <f t="shared" si="15"/>
        <v/>
      </c>
      <c r="K239" s="21" t="str">
        <f t="shared" si="12"/>
        <v>\bPOR\b</v>
      </c>
      <c r="L239" s="11"/>
      <c r="M239" s="11"/>
      <c r="N239" s="11" t="s">
        <v>137</v>
      </c>
      <c r="O239" s="2"/>
      <c r="P239" s="2"/>
      <c r="Q239" s="2"/>
      <c r="R239" s="2"/>
    </row>
    <row r="240" spans="1:18" x14ac:dyDescent="0.3">
      <c r="A240" s="14" t="s">
        <v>2276</v>
      </c>
      <c r="B240" s="8" t="str">
        <f t="shared" si="13"/>
        <v>{   "name": "PUR",   "includeCustomFormatWhenRenaming": false,   "specifications": [     {       "name": "Puerto Rico",       "implementation": "ReleaseTitleSpecification",       "negate": false,       "required": false,       "fields": {         "value": "\\bPUR\\b"       }     }   ] }</v>
      </c>
      <c r="C240" s="8" t="str">
        <f t="shared" si="14"/>
        <v>/Puerto Rico ^|\bPUR\b/i</v>
      </c>
      <c r="D240" s="6" t="s">
        <v>1068</v>
      </c>
      <c r="E240" s="8"/>
      <c r="F240" s="6" t="s">
        <v>1249</v>
      </c>
      <c r="G240" s="6" t="s">
        <v>326</v>
      </c>
      <c r="H240" s="11"/>
      <c r="I240" s="11"/>
      <c r="J240" s="11" t="str">
        <f t="shared" si="15"/>
        <v/>
      </c>
      <c r="K240" s="21" t="str">
        <f t="shared" si="12"/>
        <v>\bPUR\b</v>
      </c>
      <c r="L240" s="11"/>
      <c r="M240" s="11"/>
      <c r="N240" s="11" t="s">
        <v>137</v>
      </c>
      <c r="O240" s="2"/>
      <c r="P240" s="2"/>
      <c r="Q240" s="2"/>
      <c r="R240" s="2"/>
    </row>
    <row r="241" spans="1:18" x14ac:dyDescent="0.3">
      <c r="A241" s="14" t="s">
        <v>2276</v>
      </c>
      <c r="B241" s="8" t="str">
        <f t="shared" si="13"/>
        <v>{   "name": "QAT",   "includeCustomFormatWhenRenaming": false,   "specifications": [     {       "name": "Qatar",       "implementation": "ReleaseTitleSpecification",       "negate": false,       "required": false,       "fields": {         "value": "\\bQAT\\b"       }     }   ] }</v>
      </c>
      <c r="C241" s="8" t="str">
        <f t="shared" si="14"/>
        <v>/Qatar ^|\bQAT\b/i</v>
      </c>
      <c r="D241" s="6" t="s">
        <v>1068</v>
      </c>
      <c r="E241" s="8"/>
      <c r="F241" s="6" t="s">
        <v>1250</v>
      </c>
      <c r="G241" s="6" t="s">
        <v>327</v>
      </c>
      <c r="H241" s="11"/>
      <c r="I241" s="11"/>
      <c r="J241" s="11" t="str">
        <f t="shared" si="15"/>
        <v/>
      </c>
      <c r="K241" s="21" t="str">
        <f t="shared" si="12"/>
        <v>\bQAT\b</v>
      </c>
      <c r="L241" s="11"/>
      <c r="M241" s="11"/>
      <c r="N241" s="11" t="s">
        <v>137</v>
      </c>
      <c r="O241" s="2"/>
      <c r="P241" s="2"/>
      <c r="Q241" s="2"/>
      <c r="R241" s="2"/>
    </row>
    <row r="242" spans="1:18" x14ac:dyDescent="0.3">
      <c r="A242" s="14" t="s">
        <v>2276</v>
      </c>
      <c r="B242" s="8" t="str">
        <f t="shared" si="13"/>
        <v>{   "name": "REU",   "includeCustomFormatWhenRenaming": false,   "specifications": [     {       "name": "Réunion",       "implementation": "ReleaseTitleSpecification",       "negate": false,       "required": false,       "fields": {         "value": "\\bREU\\b"       }     }   ] }</v>
      </c>
      <c r="C242" s="8" t="str">
        <f t="shared" si="14"/>
        <v>/Réunion ^|\bREU\b/i</v>
      </c>
      <c r="D242" s="6" t="s">
        <v>1068</v>
      </c>
      <c r="E242" s="8"/>
      <c r="F242" s="6" t="s">
        <v>1251</v>
      </c>
      <c r="G242" s="6" t="s">
        <v>328</v>
      </c>
      <c r="H242" s="11"/>
      <c r="I242" s="11"/>
      <c r="J242" s="11" t="str">
        <f t="shared" si="15"/>
        <v/>
      </c>
      <c r="K242" s="21" t="str">
        <f t="shared" si="12"/>
        <v>\bREU\b</v>
      </c>
      <c r="L242" s="11"/>
      <c r="M242" s="11"/>
      <c r="N242" s="11" t="s">
        <v>137</v>
      </c>
      <c r="O242" s="2"/>
      <c r="P242" s="2"/>
      <c r="Q242" s="2"/>
      <c r="R242" s="2"/>
    </row>
    <row r="243" spans="1:18" x14ac:dyDescent="0.3">
      <c r="A243" s="14" t="s">
        <v>2276</v>
      </c>
      <c r="B243" s="8" t="str">
        <f t="shared" si="13"/>
        <v>{   "name": "ROU",   "includeCustomFormatWhenRenaming": false,   "specifications": [     {       "name": "Romania",       "implementation": "ReleaseTitleSpecification",       "negate": false,       "required": false,       "fields": {         "value": "\\bROU\\b"       }     }   ] }</v>
      </c>
      <c r="C243" s="8" t="str">
        <f t="shared" si="14"/>
        <v>/Romania ^|\bROU\b/i</v>
      </c>
      <c r="D243" s="6" t="s">
        <v>1068</v>
      </c>
      <c r="E243" s="8"/>
      <c r="F243" s="6" t="s">
        <v>1252</v>
      </c>
      <c r="G243" s="6" t="s">
        <v>329</v>
      </c>
      <c r="H243" s="11"/>
      <c r="I243" s="11"/>
      <c r="J243" s="11" t="str">
        <f t="shared" si="15"/>
        <v/>
      </c>
      <c r="K243" s="21" t="str">
        <f t="shared" si="12"/>
        <v>\bROU\b</v>
      </c>
      <c r="L243" s="11"/>
      <c r="M243" s="11"/>
      <c r="N243" s="11" t="s">
        <v>137</v>
      </c>
      <c r="O243" s="2"/>
      <c r="P243" s="2"/>
      <c r="Q243" s="2"/>
      <c r="R243" s="2"/>
    </row>
    <row r="244" spans="1:18" x14ac:dyDescent="0.3">
      <c r="A244" s="14" t="s">
        <v>2276</v>
      </c>
      <c r="B244" s="8" t="str">
        <f t="shared" si="13"/>
        <v>{   "name": "RUS",   "includeCustomFormatWhenRenaming": false,   "specifications": [     {       "name": "Russian Federation",       "implementation": "ReleaseTitleSpecification",       "negate": false,       "required": false,       "fields": {         "value": "\\bRUS\\b"       }     }   ] }</v>
      </c>
      <c r="C244" s="8" t="str">
        <f t="shared" si="14"/>
        <v>/Russian Federation ^|\bRUS\b/i</v>
      </c>
      <c r="D244" s="6" t="s">
        <v>1068</v>
      </c>
      <c r="E244" s="8"/>
      <c r="F244" s="6" t="s">
        <v>1253</v>
      </c>
      <c r="G244" s="6" t="s">
        <v>330</v>
      </c>
      <c r="H244" s="11"/>
      <c r="I244" s="11"/>
      <c r="J244" s="11" t="str">
        <f t="shared" si="15"/>
        <v/>
      </c>
      <c r="K244" s="21" t="str">
        <f t="shared" si="12"/>
        <v>\bRUS\b</v>
      </c>
      <c r="L244" s="11"/>
      <c r="M244" s="11"/>
      <c r="N244" s="11" t="s">
        <v>137</v>
      </c>
      <c r="O244" s="2"/>
      <c r="P244" s="2"/>
      <c r="Q244" s="2"/>
      <c r="R244" s="2"/>
    </row>
    <row r="245" spans="1:18" x14ac:dyDescent="0.3">
      <c r="A245" s="14" t="s">
        <v>2276</v>
      </c>
      <c r="B245" s="8" t="str">
        <f t="shared" si="13"/>
        <v>{   "name": "RWA",   "includeCustomFormatWhenRenaming": false,   "specifications": [     {       "name": "Rwanda",       "implementation": "ReleaseTitleSpecification",       "negate": false,       "required": false,       "fields": {         "value": "\\bRWA\\b"       }     }   ] }</v>
      </c>
      <c r="C245" s="8" t="str">
        <f t="shared" si="14"/>
        <v>/Rwanda ^|\bRWA\b/i</v>
      </c>
      <c r="D245" s="6" t="s">
        <v>1068</v>
      </c>
      <c r="E245" s="8"/>
      <c r="F245" s="6" t="s">
        <v>1254</v>
      </c>
      <c r="G245" s="6" t="s">
        <v>331</v>
      </c>
      <c r="H245" s="11"/>
      <c r="I245" s="11"/>
      <c r="J245" s="11" t="str">
        <f t="shared" si="15"/>
        <v/>
      </c>
      <c r="K245" s="21" t="str">
        <f t="shared" si="12"/>
        <v>\bRWA\b</v>
      </c>
      <c r="L245" s="11"/>
      <c r="M245" s="11"/>
      <c r="N245" s="11" t="s">
        <v>137</v>
      </c>
      <c r="O245" s="2"/>
      <c r="P245" s="2"/>
      <c r="Q245" s="2"/>
      <c r="R245" s="2"/>
    </row>
    <row r="246" spans="1:18" x14ac:dyDescent="0.3">
      <c r="A246" s="14" t="s">
        <v>2276</v>
      </c>
      <c r="B246" s="8" t="str">
        <f t="shared" si="13"/>
        <v>{   "name": "BLM",   "includeCustomFormatWhenRenaming": false,   "specifications": [     {       "name": "Saint Barthélemy",       "implementation": "ReleaseTitleSpecification",       "negate": false,       "required": false,       "fields": {         "value": "\\bBLM\\b"       }     }   ] }</v>
      </c>
      <c r="C246" s="8" t="str">
        <f t="shared" si="14"/>
        <v>/Saint Barthélemy ^|\bBLM\b/i</v>
      </c>
      <c r="D246" s="6" t="s">
        <v>1068</v>
      </c>
      <c r="E246" s="8"/>
      <c r="F246" s="6" t="s">
        <v>1255</v>
      </c>
      <c r="G246" s="6" t="s">
        <v>332</v>
      </c>
      <c r="H246" s="11"/>
      <c r="I246" s="11"/>
      <c r="J246" s="11" t="str">
        <f t="shared" si="15"/>
        <v/>
      </c>
      <c r="K246" s="21" t="str">
        <f t="shared" si="12"/>
        <v>\bBLM\b</v>
      </c>
      <c r="L246" s="11"/>
      <c r="M246" s="11"/>
      <c r="N246" s="11" t="s">
        <v>137</v>
      </c>
      <c r="O246" s="2"/>
      <c r="P246" s="2"/>
      <c r="Q246" s="2"/>
      <c r="R246" s="2"/>
    </row>
    <row r="247" spans="1:18" ht="28.8" x14ac:dyDescent="0.3">
      <c r="A247" s="14" t="s">
        <v>2276</v>
      </c>
      <c r="B247" s="8" t="str">
        <f t="shared" si="13"/>
        <v>{   "name": "SHN",   "includeCustomFormatWhenRenaming": false,   "specifications": [     {       "name": "Saint Helena, Ascension and Tristan da Cunha",       "implementation": "ReleaseTitleSpecification",       "negate": false,       "required": false,       "fields": {         "value": "\\bSHN\\b"       }     }   ] }</v>
      </c>
      <c r="C247" s="8" t="str">
        <f t="shared" si="14"/>
        <v>/Saint Helena, Ascension and Tristan da Cunha ^|\bSHN\b/i</v>
      </c>
      <c r="D247" s="6" t="s">
        <v>1068</v>
      </c>
      <c r="E247" s="8"/>
      <c r="F247" s="6" t="s">
        <v>1256</v>
      </c>
      <c r="G247" s="6" t="s">
        <v>333</v>
      </c>
      <c r="H247" s="11"/>
      <c r="I247" s="11"/>
      <c r="J247" s="11" t="str">
        <f t="shared" si="15"/>
        <v/>
      </c>
      <c r="K247" s="21" t="str">
        <f t="shared" si="12"/>
        <v>\bSHN\b</v>
      </c>
      <c r="L247" s="11"/>
      <c r="M247" s="11"/>
      <c r="N247" s="11" t="s">
        <v>137</v>
      </c>
      <c r="O247" s="2"/>
      <c r="P247" s="2"/>
      <c r="Q247" s="2"/>
      <c r="R247" s="2"/>
    </row>
    <row r="248" spans="1:18" x14ac:dyDescent="0.3">
      <c r="A248" s="14" t="s">
        <v>2276</v>
      </c>
      <c r="B248" s="8" t="str">
        <f t="shared" si="13"/>
        <v>{   "name": "SKN",   "includeCustomFormatWhenRenaming": false,   "specifications": [     {       "name": "Saint Kitts and Nevis",       "implementation": "ReleaseTitleSpecification",       "negate": false,       "required": false,       "fields": {         "value": "\\bSKN\\b"       }     }   ] }</v>
      </c>
      <c r="C248" s="8" t="str">
        <f t="shared" si="14"/>
        <v>/Saint Kitts and Nevis ^|\bSKN\b/i</v>
      </c>
      <c r="D248" s="6" t="s">
        <v>1068</v>
      </c>
      <c r="E248" s="8"/>
      <c r="F248" s="6" t="s">
        <v>1257</v>
      </c>
      <c r="G248" s="6" t="s">
        <v>334</v>
      </c>
      <c r="H248" s="11"/>
      <c r="I248" s="11"/>
      <c r="J248" s="11" t="str">
        <f t="shared" si="15"/>
        <v/>
      </c>
      <c r="K248" s="21" t="str">
        <f t="shared" si="12"/>
        <v>\bSKN\b</v>
      </c>
      <c r="L248" s="11"/>
      <c r="M248" s="11"/>
      <c r="N248" s="11" t="s">
        <v>137</v>
      </c>
      <c r="O248" s="2"/>
      <c r="P248" s="2"/>
      <c r="Q248" s="2"/>
      <c r="R248" s="2"/>
    </row>
    <row r="249" spans="1:18" x14ac:dyDescent="0.3">
      <c r="A249" s="14" t="s">
        <v>2276</v>
      </c>
      <c r="B249" s="8" t="str">
        <f t="shared" si="13"/>
        <v>{   "name": "LCA",   "includeCustomFormatWhenRenaming": false,   "specifications": [     {       "name": "Saint Lucia",       "implementation": "ReleaseTitleSpecification",       "negate": false,       "required": false,       "fields": {         "value": "\\bLCA\\b"       }     }   ] }</v>
      </c>
      <c r="C249" s="8" t="str">
        <f t="shared" si="14"/>
        <v>/Saint Lucia ^|\bLCA\b/i</v>
      </c>
      <c r="D249" s="6" t="s">
        <v>1068</v>
      </c>
      <c r="E249" s="8"/>
      <c r="F249" s="6" t="s">
        <v>1258</v>
      </c>
      <c r="G249" s="6" t="s">
        <v>335</v>
      </c>
      <c r="H249" s="11"/>
      <c r="I249" s="11"/>
      <c r="J249" s="11" t="str">
        <f t="shared" si="15"/>
        <v/>
      </c>
      <c r="K249" s="21" t="str">
        <f t="shared" si="12"/>
        <v>\bLCA\b</v>
      </c>
      <c r="L249" s="11"/>
      <c r="M249" s="11"/>
      <c r="N249" s="11" t="s">
        <v>137</v>
      </c>
      <c r="O249" s="2"/>
      <c r="P249" s="2"/>
      <c r="Q249" s="2"/>
      <c r="R249" s="2"/>
    </row>
    <row r="250" spans="1:18" x14ac:dyDescent="0.3">
      <c r="A250" s="14" t="s">
        <v>2276</v>
      </c>
      <c r="B250" s="8" t="str">
        <f t="shared" si="13"/>
        <v>{   "name": "MAF",   "includeCustomFormatWhenRenaming": false,   "specifications": [     {       "name": "Saint Martin (French part)",       "implementation": "ReleaseTitleSpecification",       "negate": false,       "required": false,       "fields": {         "value": "\\bMAF\\b"       }     }   ] }</v>
      </c>
      <c r="C250" s="8" t="str">
        <f t="shared" si="14"/>
        <v>/Saint Martin (French part) ^|\bMAF\b/i</v>
      </c>
      <c r="D250" s="6" t="s">
        <v>1068</v>
      </c>
      <c r="E250" s="8"/>
      <c r="F250" s="6" t="s">
        <v>1259</v>
      </c>
      <c r="G250" s="6" t="s">
        <v>336</v>
      </c>
      <c r="H250" s="11"/>
      <c r="I250" s="11"/>
      <c r="J250" s="11" t="str">
        <f t="shared" si="15"/>
        <v/>
      </c>
      <c r="K250" s="21" t="str">
        <f t="shared" si="12"/>
        <v>\bMAF\b</v>
      </c>
      <c r="L250" s="11"/>
      <c r="M250" s="11"/>
      <c r="N250" s="11" t="s">
        <v>137</v>
      </c>
      <c r="O250" s="2"/>
      <c r="P250" s="2"/>
      <c r="Q250" s="2"/>
      <c r="R250" s="2"/>
    </row>
    <row r="251" spans="1:18" x14ac:dyDescent="0.3">
      <c r="A251" s="14" t="s">
        <v>2276</v>
      </c>
      <c r="B251" s="8" t="str">
        <f t="shared" si="13"/>
        <v>{   "name": "SPM",   "includeCustomFormatWhenRenaming": false,   "specifications": [     {       "name": "Saint Pierre and Miquelon",       "implementation": "ReleaseTitleSpecification",       "negate": false,       "required": false,       "fields": {         "value": "\\bSPM\\b"       }     }   ] }</v>
      </c>
      <c r="C251" s="8" t="str">
        <f t="shared" si="14"/>
        <v>/Saint Pierre and Miquelon ^|\bSPM\b/i</v>
      </c>
      <c r="D251" s="6" t="s">
        <v>1068</v>
      </c>
      <c r="E251" s="8"/>
      <c r="F251" s="6" t="s">
        <v>1260</v>
      </c>
      <c r="G251" s="6" t="s">
        <v>337</v>
      </c>
      <c r="H251" s="11"/>
      <c r="I251" s="11"/>
      <c r="J251" s="11" t="str">
        <f t="shared" si="15"/>
        <v/>
      </c>
      <c r="K251" s="21" t="str">
        <f t="shared" si="12"/>
        <v>\bSPM\b</v>
      </c>
      <c r="L251" s="11"/>
      <c r="M251" s="11"/>
      <c r="N251" s="11" t="s">
        <v>137</v>
      </c>
      <c r="O251" s="2"/>
      <c r="P251" s="2"/>
      <c r="Q251" s="2"/>
      <c r="R251" s="2"/>
    </row>
    <row r="252" spans="1:18" x14ac:dyDescent="0.3">
      <c r="A252" s="14" t="s">
        <v>2276</v>
      </c>
      <c r="B252" s="8" t="str">
        <f t="shared" si="13"/>
        <v>{   "name": "VIN",   "includeCustomFormatWhenRenaming": false,   "specifications": [     {       "name": "Saint Vincent and the Grenadines",       "implementation": "ReleaseTitleSpecification",       "negate": false,       "required": false,       "fields": {         "value": "\\bVIN\\b"       }     }   ] }</v>
      </c>
      <c r="C252" s="8" t="str">
        <f t="shared" si="14"/>
        <v>/Saint Vincent and the Grenadines ^|\bVIN\b/i</v>
      </c>
      <c r="D252" s="6" t="s">
        <v>1068</v>
      </c>
      <c r="E252" s="8"/>
      <c r="F252" s="6" t="s">
        <v>1261</v>
      </c>
      <c r="G252" s="6" t="s">
        <v>338</v>
      </c>
      <c r="H252" s="11"/>
      <c r="I252" s="11"/>
      <c r="J252" s="11" t="str">
        <f t="shared" si="15"/>
        <v/>
      </c>
      <c r="K252" s="21" t="str">
        <f t="shared" ref="K252:K314" si="16">"\b"&amp;G252&amp;"\b"</f>
        <v>\bVIN\b</v>
      </c>
      <c r="L252" s="11"/>
      <c r="M252" s="11"/>
      <c r="N252" s="11" t="s">
        <v>137</v>
      </c>
      <c r="O252" s="2"/>
      <c r="P252" s="2"/>
      <c r="Q252" s="2"/>
      <c r="R252" s="2"/>
    </row>
    <row r="253" spans="1:18" x14ac:dyDescent="0.3">
      <c r="A253" s="14" t="s">
        <v>2276</v>
      </c>
      <c r="B253" s="8" t="str">
        <f t="shared" si="13"/>
        <v>{   "name": "SAM",   "includeCustomFormatWhenRenaming": false,   "specifications": [     {       "name": "Samoa",       "implementation": "ReleaseTitleSpecification",       "negate": false,       "required": false,       "fields": {         "value": "\\bSAM\\b"       }     }   ] }</v>
      </c>
      <c r="C253" s="8" t="str">
        <f t="shared" si="14"/>
        <v>/Samoa ^|\bSAM\b/i</v>
      </c>
      <c r="D253" s="6" t="s">
        <v>1068</v>
      </c>
      <c r="E253" s="8"/>
      <c r="F253" s="6" t="s">
        <v>1262</v>
      </c>
      <c r="G253" s="6" t="s">
        <v>339</v>
      </c>
      <c r="H253" s="11"/>
      <c r="I253" s="11"/>
      <c r="J253" s="11" t="str">
        <f t="shared" si="15"/>
        <v/>
      </c>
      <c r="K253" s="21" t="str">
        <f t="shared" si="16"/>
        <v>\bSAM\b</v>
      </c>
      <c r="L253" s="11"/>
      <c r="M253" s="11"/>
      <c r="N253" s="11" t="s">
        <v>137</v>
      </c>
      <c r="O253" s="2"/>
      <c r="P253" s="2"/>
      <c r="Q253" s="2"/>
      <c r="R253" s="2"/>
    </row>
    <row r="254" spans="1:18" x14ac:dyDescent="0.3">
      <c r="A254" s="14" t="s">
        <v>2276</v>
      </c>
      <c r="B254" s="8" t="str">
        <f t="shared" si="13"/>
        <v>{   "name": "SMR",   "includeCustomFormatWhenRenaming": false,   "specifications": [     {       "name": "San Marino",       "implementation": "ReleaseTitleSpecification",       "negate": false,       "required": false,       "fields": {         "value": "\\bSMR\\b"       }     }   ] }</v>
      </c>
      <c r="C254" s="8" t="str">
        <f t="shared" si="14"/>
        <v>/San Marino ^|\bSMR\b/i</v>
      </c>
      <c r="D254" s="6" t="s">
        <v>1068</v>
      </c>
      <c r="E254" s="8"/>
      <c r="F254" s="6" t="s">
        <v>1263</v>
      </c>
      <c r="G254" s="6" t="s">
        <v>340</v>
      </c>
      <c r="H254" s="11"/>
      <c r="I254" s="11"/>
      <c r="J254" s="11" t="str">
        <f t="shared" si="15"/>
        <v/>
      </c>
      <c r="K254" s="21" t="str">
        <f t="shared" si="16"/>
        <v>\bSMR\b</v>
      </c>
      <c r="L254" s="11"/>
      <c r="M254" s="11"/>
      <c r="N254" s="11" t="s">
        <v>137</v>
      </c>
      <c r="O254" s="2"/>
      <c r="P254" s="2"/>
      <c r="Q254" s="2"/>
      <c r="R254" s="2"/>
    </row>
    <row r="255" spans="1:18" x14ac:dyDescent="0.3">
      <c r="A255" s="14" t="s">
        <v>2276</v>
      </c>
      <c r="B255" s="8" t="str">
        <f t="shared" si="13"/>
        <v>{   "name": "STP",   "includeCustomFormatWhenRenaming": false,   "specifications": [     {       "name": "São Tomé and Príncipe",       "implementation": "ReleaseTitleSpecification",       "negate": false,       "required": false,       "fields": {         "value": "\\bSTP\\b"       }     }   ] }</v>
      </c>
      <c r="C255" s="8" t="str">
        <f t="shared" si="14"/>
        <v>/São Tomé and Príncipe ^|\bSTP\b/i</v>
      </c>
      <c r="D255" s="6" t="s">
        <v>1068</v>
      </c>
      <c r="E255" s="8"/>
      <c r="F255" s="6" t="s">
        <v>1264</v>
      </c>
      <c r="G255" s="6" t="s">
        <v>341</v>
      </c>
      <c r="H255" s="11"/>
      <c r="I255" s="11"/>
      <c r="J255" s="11" t="str">
        <f t="shared" si="15"/>
        <v/>
      </c>
      <c r="K255" s="21" t="str">
        <f t="shared" si="16"/>
        <v>\bSTP\b</v>
      </c>
      <c r="L255" s="11"/>
      <c r="M255" s="11"/>
      <c r="N255" s="11" t="s">
        <v>137</v>
      </c>
      <c r="O255" s="2"/>
      <c r="P255" s="2"/>
      <c r="Q255" s="2"/>
      <c r="R255" s="2"/>
    </row>
    <row r="256" spans="1:18" x14ac:dyDescent="0.3">
      <c r="A256" s="14" t="s">
        <v>2276</v>
      </c>
      <c r="B256" s="8" t="str">
        <f t="shared" si="13"/>
        <v>{   "name": "KSA",   "includeCustomFormatWhenRenaming": false,   "specifications": [     {       "name": "Saudi Arabia",       "implementation": "ReleaseTitleSpecification",       "negate": false,       "required": false,       "fields": {         "value": "\\bKSA\\b"       }     }   ] }</v>
      </c>
      <c r="C256" s="8" t="str">
        <f t="shared" si="14"/>
        <v>/Saudi Arabia ^|\bKSA\b/i</v>
      </c>
      <c r="D256" s="6" t="s">
        <v>1068</v>
      </c>
      <c r="E256" s="8"/>
      <c r="F256" s="6" t="s">
        <v>1265</v>
      </c>
      <c r="G256" s="6" t="s">
        <v>342</v>
      </c>
      <c r="H256" s="11"/>
      <c r="I256" s="11"/>
      <c r="J256" s="11" t="str">
        <f t="shared" si="15"/>
        <v/>
      </c>
      <c r="K256" s="21" t="str">
        <f t="shared" si="16"/>
        <v>\bKSA\b</v>
      </c>
      <c r="L256" s="11"/>
      <c r="M256" s="11"/>
      <c r="N256" s="11" t="s">
        <v>137</v>
      </c>
      <c r="O256" s="2"/>
      <c r="P256" s="2"/>
      <c r="Q256" s="2"/>
      <c r="R256" s="2"/>
    </row>
    <row r="257" spans="1:18" x14ac:dyDescent="0.3">
      <c r="A257" s="14" t="s">
        <v>2276</v>
      </c>
      <c r="B257" s="8" t="str">
        <f t="shared" si="13"/>
        <v>{   "name": "SCO",   "includeCustomFormatWhenRenaming": false,   "specifications": [     {       "name": "Scotland",       "implementation": "ReleaseTitleSpecification",       "negate": false,       "required": false,       "fields": {         "value": "\\bSCO\\b"       }     }   ] }</v>
      </c>
      <c r="C257" s="8" t="str">
        <f t="shared" si="14"/>
        <v>/Scotland ^|\bSCO\b/i</v>
      </c>
      <c r="D257" s="6" t="s">
        <v>1068</v>
      </c>
      <c r="E257" s="8"/>
      <c r="F257" s="6" t="s">
        <v>1266</v>
      </c>
      <c r="G257" s="6" t="s">
        <v>343</v>
      </c>
      <c r="H257" s="11"/>
      <c r="I257" s="11"/>
      <c r="J257" s="11" t="str">
        <f t="shared" si="15"/>
        <v/>
      </c>
      <c r="K257" s="21" t="str">
        <f t="shared" si="16"/>
        <v>\bSCO\b</v>
      </c>
      <c r="L257" s="11"/>
      <c r="M257" s="11"/>
      <c r="N257" s="11" t="s">
        <v>137</v>
      </c>
      <c r="O257" s="2"/>
      <c r="P257" s="2"/>
      <c r="Q257" s="2"/>
      <c r="R257" s="2"/>
    </row>
    <row r="258" spans="1:18" x14ac:dyDescent="0.3">
      <c r="A258" s="14" t="s">
        <v>2276</v>
      </c>
      <c r="B258" s="8" t="str">
        <f t="shared" ref="B258:B321" si="17">SUBSTITUTE( "{   'name': '"&amp;IF(G258="",F258,G258)&amp;"',   'includeCustomFormatWhenRenaming': false,   'specifications': [     {       'name': '"&amp;IF(G258="","*",F258)&amp;"',       'implementation': 'ReleaseTitleSpecification',       'negate': false,       'required': false,       'fields': {         'value': '"&amp;SUBSTITUTE(K258,"\","\\")&amp;"'       }     }   ] }","'","""")</f>
        <v>{   "name": "SEN",   "includeCustomFormatWhenRenaming": false,   "specifications": [     {       "name": "Senegal",       "implementation": "ReleaseTitleSpecification",       "negate": false,       "required": false,       "fields": {         "value": "\\bSEN\\b"       }     }   ] }</v>
      </c>
      <c r="C258" s="8" t="str">
        <f t="shared" ref="C258:C321" si="18">"/"&amp;F258&amp;" ^|"&amp;K258&amp;"/i"</f>
        <v>/Senegal ^|\bSEN\b/i</v>
      </c>
      <c r="D258" s="6" t="s">
        <v>1068</v>
      </c>
      <c r="E258" s="8"/>
      <c r="F258" s="6" t="s">
        <v>1267</v>
      </c>
      <c r="G258" s="6" t="s">
        <v>344</v>
      </c>
      <c r="H258" s="11"/>
      <c r="I258" s="11"/>
      <c r="J258" s="11" t="str">
        <f t="shared" ref="J258:J321" si="19">SUBSTITUTE(SUBSTITUTE(SUBSTITUTE(SUBSTITUTE(SUBSTITUTE(SUBSTITUTE(SUBSTITUTE(SUBSTITUTE(SUBSTITUTE(SUBSTITUTE(SUBSTITUTE(SUBSTITUTE(SUBSTITUTE(SUBSTITUTE(SUBSTITUTE(SUBSTITUTE(SUBSTITUTE(SUBSTITUTE(SUBSTITUTE(I258,"\","\\"),"^","\^"),"$","\$"),"|","\|"),"?","\?"),"*","\*"),"+","\+"),"(","\("),")","\)"),"[","\["),"]","\]"),"{","\{"),"}","\}"),".","$Placeholder^"),"-","$Placeholder^"),"_","$Placeholder^")," ","$Placeholder^"),"$Placeholder^","[-_. ]?"),CHAR(10),"|")</f>
        <v/>
      </c>
      <c r="K258" s="21" t="str">
        <f t="shared" si="16"/>
        <v>\bSEN\b</v>
      </c>
      <c r="L258" s="11"/>
      <c r="M258" s="11"/>
      <c r="N258" s="11" t="s">
        <v>137</v>
      </c>
      <c r="O258" s="2"/>
      <c r="P258" s="2"/>
      <c r="Q258" s="2"/>
      <c r="R258" s="2"/>
    </row>
    <row r="259" spans="1:18" x14ac:dyDescent="0.3">
      <c r="A259" s="14" t="s">
        <v>2276</v>
      </c>
      <c r="B259" s="8" t="str">
        <f t="shared" si="17"/>
        <v>{   "name": "SRB",   "includeCustomFormatWhenRenaming": false,   "specifications": [     {       "name": "Serbia",       "implementation": "ReleaseTitleSpecification",       "negate": false,       "required": false,       "fields": {         "value": "\\bSRB\\b"       }     }   ] }</v>
      </c>
      <c r="C259" s="8" t="str">
        <f t="shared" si="18"/>
        <v>/Serbia ^|\bSRB\b/i</v>
      </c>
      <c r="D259" s="6" t="s">
        <v>1068</v>
      </c>
      <c r="E259" s="8"/>
      <c r="F259" s="6" t="s">
        <v>1268</v>
      </c>
      <c r="G259" s="6" t="s">
        <v>345</v>
      </c>
      <c r="H259" s="11"/>
      <c r="I259" s="11"/>
      <c r="J259" s="11" t="str">
        <f t="shared" si="19"/>
        <v/>
      </c>
      <c r="K259" s="21" t="str">
        <f t="shared" si="16"/>
        <v>\bSRB\b</v>
      </c>
      <c r="L259" s="11"/>
      <c r="M259" s="11"/>
      <c r="N259" s="11" t="s">
        <v>137</v>
      </c>
      <c r="O259" s="2"/>
      <c r="P259" s="2"/>
      <c r="Q259" s="2"/>
      <c r="R259" s="2"/>
    </row>
    <row r="260" spans="1:18" x14ac:dyDescent="0.3">
      <c r="A260" s="14" t="s">
        <v>2276</v>
      </c>
      <c r="B260" s="8" t="str">
        <f t="shared" si="17"/>
        <v>{   "name": "SEY",   "includeCustomFormatWhenRenaming": false,   "specifications": [     {       "name": "Seychelles",       "implementation": "ReleaseTitleSpecification",       "negate": false,       "required": false,       "fields": {         "value": "\\bSEY\\b"       }     }   ] }</v>
      </c>
      <c r="C260" s="8" t="str">
        <f t="shared" si="18"/>
        <v>/Seychelles ^|\bSEY\b/i</v>
      </c>
      <c r="D260" s="6" t="s">
        <v>1068</v>
      </c>
      <c r="E260" s="8"/>
      <c r="F260" s="6" t="s">
        <v>1269</v>
      </c>
      <c r="G260" s="6" t="s">
        <v>346</v>
      </c>
      <c r="H260" s="11"/>
      <c r="I260" s="11"/>
      <c r="J260" s="11" t="str">
        <f t="shared" si="19"/>
        <v/>
      </c>
      <c r="K260" s="21" t="str">
        <f t="shared" si="16"/>
        <v>\bSEY\b</v>
      </c>
      <c r="L260" s="11"/>
      <c r="M260" s="11"/>
      <c r="N260" s="11" t="s">
        <v>137</v>
      </c>
      <c r="O260" s="2"/>
      <c r="P260" s="2"/>
      <c r="Q260" s="2"/>
      <c r="R260" s="2"/>
    </row>
    <row r="261" spans="1:18" x14ac:dyDescent="0.3">
      <c r="A261" s="14" t="s">
        <v>2276</v>
      </c>
      <c r="B261" s="8" t="str">
        <f t="shared" si="17"/>
        <v>{   "name": "SLE",   "includeCustomFormatWhenRenaming": false,   "specifications": [     {       "name": "Sierra Leone",       "implementation": "ReleaseTitleSpecification",       "negate": false,       "required": false,       "fields": {         "value": "\\bSLE\\b"       }     }   ] }</v>
      </c>
      <c r="C261" s="8" t="str">
        <f t="shared" si="18"/>
        <v>/Sierra Leone ^|\bSLE\b/i</v>
      </c>
      <c r="D261" s="6" t="s">
        <v>1068</v>
      </c>
      <c r="E261" s="8"/>
      <c r="F261" s="6" t="s">
        <v>1270</v>
      </c>
      <c r="G261" s="6" t="s">
        <v>347</v>
      </c>
      <c r="H261" s="11"/>
      <c r="I261" s="11"/>
      <c r="J261" s="11" t="str">
        <f t="shared" si="19"/>
        <v/>
      </c>
      <c r="K261" s="21" t="str">
        <f t="shared" si="16"/>
        <v>\bSLE\b</v>
      </c>
      <c r="L261" s="11"/>
      <c r="M261" s="11"/>
      <c r="N261" s="11" t="s">
        <v>137</v>
      </c>
      <c r="O261" s="2"/>
      <c r="P261" s="2"/>
      <c r="Q261" s="2"/>
      <c r="R261" s="2"/>
    </row>
    <row r="262" spans="1:18" x14ac:dyDescent="0.3">
      <c r="A262" s="14" t="s">
        <v>2276</v>
      </c>
      <c r="B262" s="8" t="str">
        <f t="shared" si="17"/>
        <v>{   "name": "SGP",   "includeCustomFormatWhenRenaming": false,   "specifications": [     {       "name": "Singapore",       "implementation": "ReleaseTitleSpecification",       "negate": false,       "required": false,       "fields": {         "value": "\\bSGP\\b"       }     }   ] }</v>
      </c>
      <c r="C262" s="8" t="str">
        <f t="shared" si="18"/>
        <v>/Singapore ^|\bSGP\b/i</v>
      </c>
      <c r="D262" s="6" t="s">
        <v>1068</v>
      </c>
      <c r="E262" s="8"/>
      <c r="F262" s="6" t="s">
        <v>1271</v>
      </c>
      <c r="G262" s="6" t="s">
        <v>348</v>
      </c>
      <c r="H262" s="11"/>
      <c r="I262" s="11"/>
      <c r="J262" s="11" t="str">
        <f t="shared" si="19"/>
        <v/>
      </c>
      <c r="K262" s="21" t="str">
        <f t="shared" si="16"/>
        <v>\bSGP\b</v>
      </c>
      <c r="L262" s="11"/>
      <c r="M262" s="11"/>
      <c r="N262" s="11" t="s">
        <v>137</v>
      </c>
      <c r="O262" s="2"/>
      <c r="P262" s="2"/>
      <c r="Q262" s="2"/>
      <c r="R262" s="2"/>
    </row>
    <row r="263" spans="1:18" x14ac:dyDescent="0.3">
      <c r="A263" s="14" t="s">
        <v>2276</v>
      </c>
      <c r="B263" s="8" t="str">
        <f t="shared" si="17"/>
        <v>{   "name": "SXM",   "includeCustomFormatWhenRenaming": false,   "specifications": [     {       "name": "Sint Maarten (Dutch part)",       "implementation": "ReleaseTitleSpecification",       "negate": false,       "required": false,       "fields": {         "value": "\\bSXM\\b"       }     }   ] }</v>
      </c>
      <c r="C263" s="8" t="str">
        <f t="shared" si="18"/>
        <v>/Sint Maarten (Dutch part) ^|\bSXM\b/i</v>
      </c>
      <c r="D263" s="6" t="s">
        <v>1068</v>
      </c>
      <c r="E263" s="8"/>
      <c r="F263" s="6" t="s">
        <v>1272</v>
      </c>
      <c r="G263" s="6" t="s">
        <v>349</v>
      </c>
      <c r="H263" s="11"/>
      <c r="I263" s="11"/>
      <c r="J263" s="11" t="str">
        <f t="shared" si="19"/>
        <v/>
      </c>
      <c r="K263" s="21" t="str">
        <f t="shared" si="16"/>
        <v>\bSXM\b</v>
      </c>
      <c r="L263" s="11"/>
      <c r="M263" s="11"/>
      <c r="N263" s="11" t="s">
        <v>137</v>
      </c>
      <c r="O263" s="2"/>
      <c r="P263" s="2"/>
      <c r="Q263" s="2"/>
      <c r="R263" s="2"/>
    </row>
    <row r="264" spans="1:18" x14ac:dyDescent="0.3">
      <c r="A264" s="14" t="s">
        <v>2276</v>
      </c>
      <c r="B264" s="8" t="str">
        <f t="shared" si="17"/>
        <v>{   "name": "SVK",   "includeCustomFormatWhenRenaming": false,   "specifications": [     {       "name": "Slovakia",       "implementation": "ReleaseTitleSpecification",       "negate": false,       "required": false,       "fields": {         "value": "\\bSVK\\b"       }     }   ] }</v>
      </c>
      <c r="C264" s="8" t="str">
        <f t="shared" si="18"/>
        <v>/Slovakia ^|\bSVK\b/i</v>
      </c>
      <c r="D264" s="6" t="s">
        <v>1068</v>
      </c>
      <c r="E264" s="8"/>
      <c r="F264" s="6" t="s">
        <v>1273</v>
      </c>
      <c r="G264" s="6" t="s">
        <v>350</v>
      </c>
      <c r="H264" s="11"/>
      <c r="I264" s="11"/>
      <c r="J264" s="11" t="str">
        <f t="shared" si="19"/>
        <v/>
      </c>
      <c r="K264" s="21" t="str">
        <f t="shared" si="16"/>
        <v>\bSVK\b</v>
      </c>
      <c r="L264" s="11"/>
      <c r="M264" s="11"/>
      <c r="N264" s="11" t="s">
        <v>137</v>
      </c>
      <c r="O264" s="2"/>
      <c r="P264" s="2"/>
      <c r="Q264" s="2"/>
      <c r="R264" s="2"/>
    </row>
    <row r="265" spans="1:18" x14ac:dyDescent="0.3">
      <c r="A265" s="14" t="s">
        <v>2276</v>
      </c>
      <c r="B265" s="8" t="str">
        <f t="shared" si="17"/>
        <v>{   "name": "SVN",   "includeCustomFormatWhenRenaming": false,   "specifications": [     {       "name": "Slovenia",       "implementation": "ReleaseTitleSpecification",       "negate": false,       "required": false,       "fields": {         "value": "\\bSVN\\b"       }     }   ] }</v>
      </c>
      <c r="C265" s="8" t="str">
        <f t="shared" si="18"/>
        <v>/Slovenia ^|\bSVN\b/i</v>
      </c>
      <c r="D265" s="6" t="s">
        <v>1068</v>
      </c>
      <c r="E265" s="8"/>
      <c r="F265" s="6" t="s">
        <v>1274</v>
      </c>
      <c r="G265" s="6" t="s">
        <v>351</v>
      </c>
      <c r="H265" s="11"/>
      <c r="I265" s="11"/>
      <c r="J265" s="11" t="str">
        <f t="shared" si="19"/>
        <v/>
      </c>
      <c r="K265" s="21" t="str">
        <f t="shared" si="16"/>
        <v>\bSVN\b</v>
      </c>
      <c r="L265" s="11"/>
      <c r="M265" s="11"/>
      <c r="N265" s="11" t="s">
        <v>137</v>
      </c>
      <c r="O265" s="2"/>
      <c r="P265" s="2"/>
      <c r="Q265" s="2"/>
      <c r="R265" s="2"/>
    </row>
    <row r="266" spans="1:18" x14ac:dyDescent="0.3">
      <c r="A266" s="14" t="s">
        <v>2276</v>
      </c>
      <c r="B266" s="8" t="str">
        <f t="shared" si="17"/>
        <v>{   "name": "SOL",   "includeCustomFormatWhenRenaming": false,   "specifications": [     {       "name": "Solomon Islands",       "implementation": "ReleaseTitleSpecification",       "negate": false,       "required": false,       "fields": {         "value": "\\bSOL\\b"       }     }   ] }</v>
      </c>
      <c r="C266" s="8" t="str">
        <f t="shared" si="18"/>
        <v>/Solomon Islands ^|\bSOL\b/i</v>
      </c>
      <c r="D266" s="6" t="s">
        <v>1068</v>
      </c>
      <c r="E266" s="8"/>
      <c r="F266" s="6" t="s">
        <v>1275</v>
      </c>
      <c r="G266" s="6" t="s">
        <v>352</v>
      </c>
      <c r="H266" s="11"/>
      <c r="I266" s="11"/>
      <c r="J266" s="11" t="str">
        <f t="shared" si="19"/>
        <v/>
      </c>
      <c r="K266" s="21" t="str">
        <f t="shared" si="16"/>
        <v>\bSOL\b</v>
      </c>
      <c r="L266" s="11"/>
      <c r="M266" s="11"/>
      <c r="N266" s="11" t="s">
        <v>137</v>
      </c>
      <c r="O266" s="2"/>
      <c r="P266" s="2"/>
      <c r="Q266" s="2"/>
      <c r="R266" s="2"/>
    </row>
    <row r="267" spans="1:18" x14ac:dyDescent="0.3">
      <c r="A267" s="14" t="s">
        <v>2276</v>
      </c>
      <c r="B267" s="8" t="str">
        <f t="shared" si="17"/>
        <v>{   "name": "SOM",   "includeCustomFormatWhenRenaming": false,   "specifications": [     {       "name": "Somalia",       "implementation": "ReleaseTitleSpecification",       "negate": false,       "required": false,       "fields": {         "value": "\\bSOM\\b"       }     }   ] }</v>
      </c>
      <c r="C267" s="8" t="str">
        <f t="shared" si="18"/>
        <v>/Somalia ^|\bSOM\b/i</v>
      </c>
      <c r="D267" s="6" t="s">
        <v>1068</v>
      </c>
      <c r="E267" s="8"/>
      <c r="F267" s="6" t="s">
        <v>1276</v>
      </c>
      <c r="G267" s="6" t="s">
        <v>353</v>
      </c>
      <c r="H267" s="11"/>
      <c r="I267" s="11"/>
      <c r="J267" s="11" t="str">
        <f t="shared" si="19"/>
        <v/>
      </c>
      <c r="K267" s="21" t="str">
        <f t="shared" si="16"/>
        <v>\bSOM\b</v>
      </c>
      <c r="L267" s="11"/>
      <c r="M267" s="11"/>
      <c r="N267" s="11" t="s">
        <v>137</v>
      </c>
      <c r="O267" s="2"/>
      <c r="P267" s="2"/>
      <c r="Q267" s="2"/>
      <c r="R267" s="2"/>
    </row>
    <row r="268" spans="1:18" x14ac:dyDescent="0.3">
      <c r="A268" s="14" t="s">
        <v>2276</v>
      </c>
      <c r="B268" s="8" t="str">
        <f t="shared" si="17"/>
        <v>{   "name": "RSA",   "includeCustomFormatWhenRenaming": false,   "specifications": [     {       "name": "South Africa",       "implementation": "ReleaseTitleSpecification",       "negate": false,       "required": false,       "fields": {         "value": "\\bRSA\\b"       }     }   ] }</v>
      </c>
      <c r="C268" s="8" t="str">
        <f t="shared" si="18"/>
        <v>/South Africa ^|\bRSA\b/i</v>
      </c>
      <c r="D268" s="6" t="s">
        <v>1068</v>
      </c>
      <c r="E268" s="8"/>
      <c r="F268" s="6" t="s">
        <v>1277</v>
      </c>
      <c r="G268" s="6" t="s">
        <v>354</v>
      </c>
      <c r="H268" s="11"/>
      <c r="I268" s="11"/>
      <c r="J268" s="11" t="str">
        <f t="shared" si="19"/>
        <v/>
      </c>
      <c r="K268" s="21" t="str">
        <f t="shared" si="16"/>
        <v>\bRSA\b</v>
      </c>
      <c r="L268" s="11"/>
      <c r="M268" s="11"/>
      <c r="N268" s="11" t="s">
        <v>137</v>
      </c>
      <c r="O268" s="2"/>
      <c r="P268" s="2"/>
      <c r="Q268" s="2"/>
      <c r="R268" s="2"/>
    </row>
    <row r="269" spans="1:18" ht="28.8" x14ac:dyDescent="0.3">
      <c r="A269" s="14" t="s">
        <v>2276</v>
      </c>
      <c r="B269" s="8" t="str">
        <f t="shared" si="17"/>
        <v>{   "name": "SGS",   "includeCustomFormatWhenRenaming": false,   "specifications": [     {       "name": "South Georgia and the South Sandwich Islands",       "implementation": "ReleaseTitleSpecification",       "negate": false,       "required": false,       "fields": {         "value": "\\bSGS\\b"       }     }   ] }</v>
      </c>
      <c r="C269" s="8" t="str">
        <f t="shared" si="18"/>
        <v>/South Georgia and the South Sandwich Islands ^|\bSGS\b/i</v>
      </c>
      <c r="D269" s="6" t="s">
        <v>1068</v>
      </c>
      <c r="E269" s="8"/>
      <c r="F269" s="6" t="s">
        <v>1278</v>
      </c>
      <c r="G269" s="6" t="s">
        <v>355</v>
      </c>
      <c r="H269" s="11"/>
      <c r="I269" s="11"/>
      <c r="J269" s="11" t="str">
        <f t="shared" si="19"/>
        <v/>
      </c>
      <c r="K269" s="21" t="str">
        <f t="shared" si="16"/>
        <v>\bSGS\b</v>
      </c>
      <c r="L269" s="11"/>
      <c r="M269" s="11"/>
      <c r="N269" s="11" t="s">
        <v>137</v>
      </c>
      <c r="O269" s="2"/>
      <c r="P269" s="2"/>
      <c r="Q269" s="2"/>
      <c r="R269" s="2"/>
    </row>
    <row r="270" spans="1:18" x14ac:dyDescent="0.3">
      <c r="A270" s="14" t="s">
        <v>2276</v>
      </c>
      <c r="B270" s="8" t="str">
        <f t="shared" si="17"/>
        <v>{   "name": "SSD",   "includeCustomFormatWhenRenaming": false,   "specifications": [     {       "name": "South Sudan",       "implementation": "ReleaseTitleSpecification",       "negate": false,       "required": false,       "fields": {         "value": "\\bSSD\\b"       }     }   ] }</v>
      </c>
      <c r="C270" s="8" t="str">
        <f t="shared" si="18"/>
        <v>/South Sudan ^|\bSSD\b/i</v>
      </c>
      <c r="D270" s="6" t="s">
        <v>1068</v>
      </c>
      <c r="E270" s="8"/>
      <c r="F270" s="6" t="s">
        <v>1279</v>
      </c>
      <c r="G270" s="6" t="s">
        <v>356</v>
      </c>
      <c r="H270" s="11"/>
      <c r="I270" s="11"/>
      <c r="J270" s="11" t="str">
        <f t="shared" si="19"/>
        <v/>
      </c>
      <c r="K270" s="21" t="str">
        <f t="shared" si="16"/>
        <v>\bSSD\b</v>
      </c>
      <c r="L270" s="11"/>
      <c r="M270" s="11"/>
      <c r="N270" s="11" t="s">
        <v>137</v>
      </c>
      <c r="O270" s="2"/>
      <c r="P270" s="2"/>
      <c r="Q270" s="2"/>
      <c r="R270" s="2"/>
    </row>
    <row r="271" spans="1:18" x14ac:dyDescent="0.3">
      <c r="A271" s="14" t="s">
        <v>2276</v>
      </c>
      <c r="B271" s="8" t="str">
        <f t="shared" si="17"/>
        <v>{   "name": "ESP",   "includeCustomFormatWhenRenaming": false,   "specifications": [     {       "name": "Spain",       "implementation": "ReleaseTitleSpecification",       "negate": false,       "required": false,       "fields": {         "value": "\\bESP\\b"       }     }   ] }</v>
      </c>
      <c r="C271" s="8" t="str">
        <f t="shared" si="18"/>
        <v>/Spain ^|\bESP\b/i</v>
      </c>
      <c r="D271" s="6" t="s">
        <v>1068</v>
      </c>
      <c r="E271" s="8"/>
      <c r="F271" s="6" t="s">
        <v>1280</v>
      </c>
      <c r="G271" s="6" t="s">
        <v>357</v>
      </c>
      <c r="H271" s="11"/>
      <c r="I271" s="11"/>
      <c r="J271" s="11" t="str">
        <f t="shared" si="19"/>
        <v/>
      </c>
      <c r="K271" s="21" t="str">
        <f t="shared" si="16"/>
        <v>\bESP\b</v>
      </c>
      <c r="L271" s="11"/>
      <c r="M271" s="11"/>
      <c r="N271" s="11" t="s">
        <v>137</v>
      </c>
      <c r="O271" s="2"/>
      <c r="P271" s="2"/>
      <c r="Q271" s="2"/>
      <c r="R271" s="2"/>
    </row>
    <row r="272" spans="1:18" x14ac:dyDescent="0.3">
      <c r="A272" s="14" t="s">
        <v>2276</v>
      </c>
      <c r="B272" s="8" t="str">
        <f t="shared" si="17"/>
        <v>{   "name": "SRI",   "includeCustomFormatWhenRenaming": false,   "specifications": [     {       "name": "Sri Lanka",       "implementation": "ReleaseTitleSpecification",       "negate": false,       "required": false,       "fields": {         "value": "\\bSRI\\b"       }     }   ] }</v>
      </c>
      <c r="C272" s="8" t="str">
        <f t="shared" si="18"/>
        <v>/Sri Lanka ^|\bSRI\b/i</v>
      </c>
      <c r="D272" s="6" t="s">
        <v>1068</v>
      </c>
      <c r="E272" s="8"/>
      <c r="F272" s="6" t="s">
        <v>1281</v>
      </c>
      <c r="G272" s="6" t="s">
        <v>358</v>
      </c>
      <c r="H272" s="11"/>
      <c r="I272" s="11"/>
      <c r="J272" s="11" t="str">
        <f t="shared" si="19"/>
        <v/>
      </c>
      <c r="K272" s="21" t="str">
        <f t="shared" si="16"/>
        <v>\bSRI\b</v>
      </c>
      <c r="L272" s="11"/>
      <c r="M272" s="11"/>
      <c r="N272" s="11" t="s">
        <v>137</v>
      </c>
      <c r="O272" s="2"/>
      <c r="P272" s="2"/>
      <c r="Q272" s="2"/>
      <c r="R272" s="2"/>
    </row>
    <row r="273" spans="1:18" x14ac:dyDescent="0.3">
      <c r="A273" s="14" t="s">
        <v>2276</v>
      </c>
      <c r="B273" s="8" t="str">
        <f t="shared" si="17"/>
        <v>{   "name": "PLE",   "includeCustomFormatWhenRenaming": false,   "specifications": [     {       "name": "State of Palestine",       "implementation": "ReleaseTitleSpecification",       "negate": false,       "required": false,       "fields": {         "value": "\\bPLE\\b"       }     }   ] }</v>
      </c>
      <c r="C273" s="8" t="str">
        <f t="shared" si="18"/>
        <v>/State of Palestine ^|\bPLE\b/i</v>
      </c>
      <c r="D273" s="6" t="s">
        <v>1068</v>
      </c>
      <c r="E273" s="8"/>
      <c r="F273" s="6" t="s">
        <v>1282</v>
      </c>
      <c r="G273" s="6" t="s">
        <v>359</v>
      </c>
      <c r="H273" s="11"/>
      <c r="I273" s="11"/>
      <c r="J273" s="11" t="str">
        <f t="shared" si="19"/>
        <v/>
      </c>
      <c r="K273" s="21" t="str">
        <f t="shared" si="16"/>
        <v>\bPLE\b</v>
      </c>
      <c r="L273" s="11"/>
      <c r="M273" s="11"/>
      <c r="N273" s="11" t="s">
        <v>137</v>
      </c>
      <c r="O273" s="2"/>
      <c r="P273" s="2"/>
      <c r="Q273" s="2"/>
      <c r="R273" s="2"/>
    </row>
    <row r="274" spans="1:18" x14ac:dyDescent="0.3">
      <c r="A274" s="14" t="s">
        <v>2276</v>
      </c>
      <c r="B274" s="8" t="str">
        <f t="shared" si="17"/>
        <v>{   "name": "SDN",   "includeCustomFormatWhenRenaming": false,   "specifications": [     {       "name": "Sudan",       "implementation": "ReleaseTitleSpecification",       "negate": false,       "required": false,       "fields": {         "value": "\\bSDN\\b"       }     }   ] }</v>
      </c>
      <c r="C274" s="8" t="str">
        <f t="shared" si="18"/>
        <v>/Sudan ^|\bSDN\b/i</v>
      </c>
      <c r="D274" s="6" t="s">
        <v>1068</v>
      </c>
      <c r="E274" s="8"/>
      <c r="F274" s="6" t="s">
        <v>1283</v>
      </c>
      <c r="G274" s="6" t="s">
        <v>360</v>
      </c>
      <c r="H274" s="11"/>
      <c r="I274" s="11"/>
      <c r="J274" s="11" t="str">
        <f t="shared" si="19"/>
        <v/>
      </c>
      <c r="K274" s="21" t="str">
        <f t="shared" si="16"/>
        <v>\bSDN\b</v>
      </c>
      <c r="L274" s="11"/>
      <c r="M274" s="11"/>
      <c r="N274" s="11" t="s">
        <v>137</v>
      </c>
      <c r="O274" s="2"/>
      <c r="P274" s="2"/>
      <c r="Q274" s="2"/>
      <c r="R274" s="2"/>
    </row>
    <row r="275" spans="1:18" x14ac:dyDescent="0.3">
      <c r="A275" s="14" t="s">
        <v>2276</v>
      </c>
      <c r="B275" s="8" t="str">
        <f t="shared" si="17"/>
        <v>{   "name": "SUR",   "includeCustomFormatWhenRenaming": false,   "specifications": [     {       "name": "Suriname",       "implementation": "ReleaseTitleSpecification",       "negate": false,       "required": false,       "fields": {         "value": "\\bSUR\\b"       }     }   ] }</v>
      </c>
      <c r="C275" s="8" t="str">
        <f t="shared" si="18"/>
        <v>/Suriname ^|\bSUR\b/i</v>
      </c>
      <c r="D275" s="6" t="s">
        <v>1068</v>
      </c>
      <c r="E275" s="8"/>
      <c r="F275" s="6" t="s">
        <v>1284</v>
      </c>
      <c r="G275" s="6" t="s">
        <v>361</v>
      </c>
      <c r="H275" s="11"/>
      <c r="I275" s="11"/>
      <c r="J275" s="11" t="str">
        <f t="shared" si="19"/>
        <v/>
      </c>
      <c r="K275" s="21" t="str">
        <f t="shared" si="16"/>
        <v>\bSUR\b</v>
      </c>
      <c r="L275" s="11"/>
      <c r="M275" s="11"/>
      <c r="N275" s="11" t="s">
        <v>137</v>
      </c>
      <c r="O275" s="2"/>
      <c r="P275" s="2"/>
      <c r="Q275" s="2"/>
      <c r="R275" s="2"/>
    </row>
    <row r="276" spans="1:18" x14ac:dyDescent="0.3">
      <c r="A276" s="14" t="s">
        <v>2276</v>
      </c>
      <c r="B276" s="8" t="str">
        <f t="shared" si="17"/>
        <v>{   "name": "SJM",   "includeCustomFormatWhenRenaming": false,   "specifications": [     {       "name": "Svalbard and Jan Mayen",       "implementation": "ReleaseTitleSpecification",       "negate": false,       "required": false,       "fields": {         "value": "\\bSJM\\b"       }     }   ] }</v>
      </c>
      <c r="C276" s="8" t="str">
        <f t="shared" si="18"/>
        <v>/Svalbard and Jan Mayen ^|\bSJM\b/i</v>
      </c>
      <c r="D276" s="6" t="s">
        <v>1068</v>
      </c>
      <c r="E276" s="8"/>
      <c r="F276" s="6" t="s">
        <v>1285</v>
      </c>
      <c r="G276" s="6" t="s">
        <v>362</v>
      </c>
      <c r="H276" s="11"/>
      <c r="I276" s="11"/>
      <c r="J276" s="11" t="str">
        <f t="shared" si="19"/>
        <v/>
      </c>
      <c r="K276" s="21" t="str">
        <f t="shared" si="16"/>
        <v>\bSJM\b</v>
      </c>
      <c r="L276" s="11"/>
      <c r="M276" s="11"/>
      <c r="N276" s="11" t="s">
        <v>137</v>
      </c>
      <c r="O276" s="2"/>
      <c r="P276" s="2"/>
      <c r="Q276" s="2"/>
      <c r="R276" s="2"/>
    </row>
    <row r="277" spans="1:18" x14ac:dyDescent="0.3">
      <c r="A277" s="14" t="s">
        <v>2276</v>
      </c>
      <c r="B277" s="8" t="str">
        <f t="shared" si="17"/>
        <v>{   "name": "SWE",   "includeCustomFormatWhenRenaming": false,   "specifications": [     {       "name": "Sweden",       "implementation": "ReleaseTitleSpecification",       "negate": false,       "required": false,       "fields": {         "value": "\\bSWE\\b"       }     }   ] }</v>
      </c>
      <c r="C277" s="8" t="str">
        <f t="shared" si="18"/>
        <v>/Sweden ^|\bSWE\b/i</v>
      </c>
      <c r="D277" s="6" t="s">
        <v>1068</v>
      </c>
      <c r="E277" s="8"/>
      <c r="F277" s="6" t="s">
        <v>1286</v>
      </c>
      <c r="G277" s="6" t="s">
        <v>363</v>
      </c>
      <c r="H277" s="11"/>
      <c r="I277" s="11"/>
      <c r="J277" s="11" t="str">
        <f t="shared" si="19"/>
        <v/>
      </c>
      <c r="K277" s="21" t="str">
        <f t="shared" si="16"/>
        <v>\bSWE\b</v>
      </c>
      <c r="L277" s="11"/>
      <c r="M277" s="11"/>
      <c r="N277" s="11" t="s">
        <v>137</v>
      </c>
      <c r="O277" s="2"/>
      <c r="P277" s="2"/>
      <c r="Q277" s="2"/>
      <c r="R277" s="2"/>
    </row>
    <row r="278" spans="1:18" x14ac:dyDescent="0.3">
      <c r="A278" s="14" t="s">
        <v>2276</v>
      </c>
      <c r="B278" s="8" t="str">
        <f t="shared" si="17"/>
        <v>{   "name": "SUI",   "includeCustomFormatWhenRenaming": false,   "specifications": [     {       "name": "Switzerland",       "implementation": "ReleaseTitleSpecification",       "negate": false,       "required": false,       "fields": {         "value": "\\bSUI\\b"       }     }   ] }</v>
      </c>
      <c r="C278" s="8" t="str">
        <f t="shared" si="18"/>
        <v>/Switzerland ^|\bSUI\b/i</v>
      </c>
      <c r="D278" s="6" t="s">
        <v>1068</v>
      </c>
      <c r="E278" s="8"/>
      <c r="F278" s="6" t="s">
        <v>1287</v>
      </c>
      <c r="G278" s="6" t="s">
        <v>364</v>
      </c>
      <c r="H278" s="11"/>
      <c r="I278" s="11"/>
      <c r="J278" s="11" t="str">
        <f t="shared" si="19"/>
        <v/>
      </c>
      <c r="K278" s="21" t="str">
        <f t="shared" si="16"/>
        <v>\bSUI\b</v>
      </c>
      <c r="L278" s="11"/>
      <c r="M278" s="11"/>
      <c r="N278" s="11" t="s">
        <v>137</v>
      </c>
      <c r="O278" s="2"/>
      <c r="P278" s="2"/>
      <c r="Q278" s="2"/>
      <c r="R278" s="2"/>
    </row>
    <row r="279" spans="1:18" x14ac:dyDescent="0.3">
      <c r="A279" s="14" t="s">
        <v>2276</v>
      </c>
      <c r="B279" s="8" t="str">
        <f t="shared" si="17"/>
        <v>{   "name": "SYR",   "includeCustomFormatWhenRenaming": false,   "specifications": [     {       "name": "Syria",       "implementation": "ReleaseTitleSpecification",       "negate": false,       "required": false,       "fields": {         "value": "\\bSYR\\b"       }     }   ] }</v>
      </c>
      <c r="C279" s="8" t="str">
        <f t="shared" si="18"/>
        <v>/Syria ^|\bSYR\b/i</v>
      </c>
      <c r="D279" s="6" t="s">
        <v>1068</v>
      </c>
      <c r="E279" s="8"/>
      <c r="F279" s="6" t="s">
        <v>1288</v>
      </c>
      <c r="G279" s="6" t="s">
        <v>365</v>
      </c>
      <c r="H279" s="11"/>
      <c r="I279" s="11"/>
      <c r="J279" s="11" t="str">
        <f t="shared" si="19"/>
        <v/>
      </c>
      <c r="K279" s="21" t="str">
        <f t="shared" si="16"/>
        <v>\bSYR\b</v>
      </c>
      <c r="L279" s="11"/>
      <c r="M279" s="11"/>
      <c r="N279" s="11" t="s">
        <v>137</v>
      </c>
      <c r="O279" s="2"/>
      <c r="P279" s="2"/>
      <c r="Q279" s="2"/>
      <c r="R279" s="2"/>
    </row>
    <row r="280" spans="1:18" x14ac:dyDescent="0.3">
      <c r="A280" s="14" t="s">
        <v>2276</v>
      </c>
      <c r="B280" s="8" t="str">
        <f t="shared" si="17"/>
        <v>{   "name": "TPE",   "includeCustomFormatWhenRenaming": false,   "specifications": [     {       "name": "Taiwan",       "implementation": "ReleaseTitleSpecification",       "negate": false,       "required": false,       "fields": {         "value": "\\bTPE\\b"       }     }   ] }</v>
      </c>
      <c r="C280" s="8" t="str">
        <f t="shared" si="18"/>
        <v>/Taiwan ^|\bTPE\b/i</v>
      </c>
      <c r="D280" s="6" t="s">
        <v>1068</v>
      </c>
      <c r="E280" s="8"/>
      <c r="F280" s="6" t="s">
        <v>1289</v>
      </c>
      <c r="G280" s="6" t="s">
        <v>366</v>
      </c>
      <c r="H280" s="11"/>
      <c r="I280" s="11"/>
      <c r="J280" s="11" t="str">
        <f t="shared" si="19"/>
        <v/>
      </c>
      <c r="K280" s="21" t="str">
        <f t="shared" si="16"/>
        <v>\bTPE\b</v>
      </c>
      <c r="L280" s="11"/>
      <c r="M280" s="11"/>
      <c r="N280" s="11" t="s">
        <v>137</v>
      </c>
      <c r="O280" s="2"/>
      <c r="P280" s="2"/>
      <c r="Q280" s="2"/>
      <c r="R280" s="2"/>
    </row>
    <row r="281" spans="1:18" x14ac:dyDescent="0.3">
      <c r="A281" s="14" t="s">
        <v>2276</v>
      </c>
      <c r="B281" s="8" t="str">
        <f t="shared" si="17"/>
        <v>{   "name": "TJK",   "includeCustomFormatWhenRenaming": false,   "specifications": [     {       "name": "Tajikistan",       "implementation": "ReleaseTitleSpecification",       "negate": false,       "required": false,       "fields": {         "value": "\\bTJK\\b"       }     }   ] }</v>
      </c>
      <c r="C281" s="8" t="str">
        <f t="shared" si="18"/>
        <v>/Tajikistan ^|\bTJK\b/i</v>
      </c>
      <c r="D281" s="6" t="s">
        <v>1068</v>
      </c>
      <c r="E281" s="8"/>
      <c r="F281" s="6" t="s">
        <v>1290</v>
      </c>
      <c r="G281" s="6" t="s">
        <v>367</v>
      </c>
      <c r="H281" s="11"/>
      <c r="I281" s="11"/>
      <c r="J281" s="11" t="str">
        <f t="shared" si="19"/>
        <v/>
      </c>
      <c r="K281" s="21" t="str">
        <f t="shared" si="16"/>
        <v>\bTJK\b</v>
      </c>
      <c r="L281" s="11"/>
      <c r="M281" s="11"/>
      <c r="N281" s="11" t="s">
        <v>137</v>
      </c>
      <c r="O281" s="2"/>
      <c r="P281" s="2"/>
      <c r="Q281" s="2"/>
      <c r="R281" s="2"/>
    </row>
    <row r="282" spans="1:18" x14ac:dyDescent="0.3">
      <c r="A282" s="14" t="s">
        <v>2276</v>
      </c>
      <c r="B282" s="8" t="str">
        <f t="shared" si="17"/>
        <v>{   "name": "TAN",   "includeCustomFormatWhenRenaming": false,   "specifications": [     {       "name": "Tanzania",       "implementation": "ReleaseTitleSpecification",       "negate": false,       "required": false,       "fields": {         "value": "\\bTAN\\b"       }     }   ] }</v>
      </c>
      <c r="C282" s="8" t="str">
        <f t="shared" si="18"/>
        <v>/Tanzania ^|\bTAN\b/i</v>
      </c>
      <c r="D282" s="6" t="s">
        <v>1068</v>
      </c>
      <c r="E282" s="8"/>
      <c r="F282" s="6" t="s">
        <v>1291</v>
      </c>
      <c r="G282" s="6" t="s">
        <v>368</v>
      </c>
      <c r="H282" s="11"/>
      <c r="I282" s="11"/>
      <c r="J282" s="11" t="str">
        <f t="shared" si="19"/>
        <v/>
      </c>
      <c r="K282" s="21" t="str">
        <f t="shared" si="16"/>
        <v>\bTAN\b</v>
      </c>
      <c r="L282" s="11"/>
      <c r="M282" s="11"/>
      <c r="N282" s="11" t="s">
        <v>137</v>
      </c>
      <c r="O282" s="2"/>
      <c r="P282" s="2"/>
      <c r="Q282" s="2"/>
      <c r="R282" s="2"/>
    </row>
    <row r="283" spans="1:18" x14ac:dyDescent="0.3">
      <c r="A283" s="14" t="s">
        <v>2276</v>
      </c>
      <c r="B283" s="8" t="str">
        <f t="shared" si="17"/>
        <v>{   "name": "THA",   "includeCustomFormatWhenRenaming": false,   "specifications": [     {       "name": "Thailand",       "implementation": "ReleaseTitleSpecification",       "negate": false,       "required": false,       "fields": {         "value": "\\bTHA\\b"       }     }   ] }</v>
      </c>
      <c r="C283" s="8" t="str">
        <f t="shared" si="18"/>
        <v>/Thailand ^|\bTHA\b/i</v>
      </c>
      <c r="D283" s="6" t="s">
        <v>1068</v>
      </c>
      <c r="E283" s="8"/>
      <c r="F283" s="6" t="s">
        <v>1292</v>
      </c>
      <c r="G283" s="6" t="s">
        <v>369</v>
      </c>
      <c r="H283" s="11"/>
      <c r="I283" s="11"/>
      <c r="J283" s="11" t="str">
        <f t="shared" si="19"/>
        <v/>
      </c>
      <c r="K283" s="21" t="str">
        <f t="shared" si="16"/>
        <v>\bTHA\b</v>
      </c>
      <c r="L283" s="11"/>
      <c r="M283" s="11"/>
      <c r="N283" s="11" t="s">
        <v>137</v>
      </c>
      <c r="O283" s="2"/>
      <c r="P283" s="2"/>
      <c r="Q283" s="2"/>
      <c r="R283" s="2"/>
    </row>
    <row r="284" spans="1:18" x14ac:dyDescent="0.3">
      <c r="A284" s="14" t="s">
        <v>2276</v>
      </c>
      <c r="B284" s="8" t="str">
        <f t="shared" si="17"/>
        <v>{   "name": "BAH",   "includeCustomFormatWhenRenaming": false,   "specifications": [     {       "name": "The Bahamas",       "implementation": "ReleaseTitleSpecification",       "negate": false,       "required": false,       "fields": {         "value": "\\bBAH\\b"       }     }   ] }</v>
      </c>
      <c r="C284" s="8" t="str">
        <f t="shared" si="18"/>
        <v>/The Bahamas ^|\bBAH\b/i</v>
      </c>
      <c r="D284" s="6" t="s">
        <v>1068</v>
      </c>
      <c r="E284" s="8"/>
      <c r="F284" s="6" t="s">
        <v>1293</v>
      </c>
      <c r="G284" s="6" t="s">
        <v>370</v>
      </c>
      <c r="H284" s="11"/>
      <c r="I284" s="11"/>
      <c r="J284" s="11" t="str">
        <f t="shared" si="19"/>
        <v/>
      </c>
      <c r="K284" s="21" t="str">
        <f t="shared" si="16"/>
        <v>\bBAH\b</v>
      </c>
      <c r="L284" s="11"/>
      <c r="M284" s="11"/>
      <c r="N284" s="11" t="s">
        <v>137</v>
      </c>
      <c r="O284" s="2"/>
      <c r="P284" s="2"/>
      <c r="Q284" s="2"/>
      <c r="R284" s="2"/>
    </row>
    <row r="285" spans="1:18" x14ac:dyDescent="0.3">
      <c r="A285" s="14" t="s">
        <v>2276</v>
      </c>
      <c r="B285" s="8" t="str">
        <f t="shared" si="17"/>
        <v>{   "name": "GAM",   "includeCustomFormatWhenRenaming": false,   "specifications": [     {       "name": "The Gambia",       "implementation": "ReleaseTitleSpecification",       "negate": false,       "required": false,       "fields": {         "value": "\\bGAM\\b"       }     }   ] }</v>
      </c>
      <c r="C285" s="8" t="str">
        <f t="shared" si="18"/>
        <v>/The Gambia ^|\bGAM\b/i</v>
      </c>
      <c r="D285" s="6" t="s">
        <v>1068</v>
      </c>
      <c r="E285" s="8"/>
      <c r="F285" s="6" t="s">
        <v>1294</v>
      </c>
      <c r="G285" s="6" t="s">
        <v>371</v>
      </c>
      <c r="H285" s="11"/>
      <c r="I285" s="11"/>
      <c r="J285" s="11" t="str">
        <f t="shared" si="19"/>
        <v/>
      </c>
      <c r="K285" s="21" t="str">
        <f t="shared" si="16"/>
        <v>\bGAM\b</v>
      </c>
      <c r="L285" s="11"/>
      <c r="M285" s="11"/>
      <c r="N285" s="11" t="s">
        <v>137</v>
      </c>
      <c r="O285" s="2"/>
      <c r="P285" s="2"/>
      <c r="Q285" s="2"/>
      <c r="R285" s="2"/>
    </row>
    <row r="286" spans="1:18" x14ac:dyDescent="0.3">
      <c r="A286" s="14" t="s">
        <v>2276</v>
      </c>
      <c r="B286" s="8" t="str">
        <f t="shared" si="17"/>
        <v>{   "name": "TLS",   "includeCustomFormatWhenRenaming": false,   "specifications": [     {       "name": "Timor-Leste",       "implementation": "ReleaseTitleSpecification",       "negate": false,       "required": false,       "fields": {         "value": "\\bTLS\\b"       }     }   ] }</v>
      </c>
      <c r="C286" s="8" t="str">
        <f t="shared" si="18"/>
        <v>/Timor-Leste ^|\bTLS\b/i</v>
      </c>
      <c r="D286" s="6" t="s">
        <v>1068</v>
      </c>
      <c r="E286" s="8"/>
      <c r="F286" s="6" t="s">
        <v>1295</v>
      </c>
      <c r="G286" s="6" t="s">
        <v>372</v>
      </c>
      <c r="H286" s="11"/>
      <c r="I286" s="11"/>
      <c r="J286" s="11" t="str">
        <f t="shared" si="19"/>
        <v/>
      </c>
      <c r="K286" s="21" t="str">
        <f t="shared" si="16"/>
        <v>\bTLS\b</v>
      </c>
      <c r="L286" s="11"/>
      <c r="M286" s="11"/>
      <c r="N286" s="11" t="s">
        <v>137</v>
      </c>
      <c r="O286" s="2"/>
      <c r="P286" s="2"/>
      <c r="Q286" s="2"/>
      <c r="R286" s="2"/>
    </row>
    <row r="287" spans="1:18" x14ac:dyDescent="0.3">
      <c r="A287" s="14" t="s">
        <v>2276</v>
      </c>
      <c r="B287" s="8" t="str">
        <f t="shared" si="17"/>
        <v>{   "name": "TOG",   "includeCustomFormatWhenRenaming": false,   "specifications": [     {       "name": "Togo",       "implementation": "ReleaseTitleSpecification",       "negate": false,       "required": false,       "fields": {         "value": "\\bTOG\\b"       }     }   ] }</v>
      </c>
      <c r="C287" s="8" t="str">
        <f t="shared" si="18"/>
        <v>/Togo ^|\bTOG\b/i</v>
      </c>
      <c r="D287" s="6" t="s">
        <v>1068</v>
      </c>
      <c r="E287" s="8"/>
      <c r="F287" s="6" t="s">
        <v>1296</v>
      </c>
      <c r="G287" s="6" t="s">
        <v>373</v>
      </c>
      <c r="H287" s="11"/>
      <c r="I287" s="11"/>
      <c r="J287" s="11" t="str">
        <f t="shared" si="19"/>
        <v/>
      </c>
      <c r="K287" s="21" t="str">
        <f t="shared" si="16"/>
        <v>\bTOG\b</v>
      </c>
      <c r="L287" s="11"/>
      <c r="M287" s="11"/>
      <c r="N287" s="11" t="s">
        <v>137</v>
      </c>
      <c r="O287" s="2"/>
      <c r="P287" s="2"/>
      <c r="Q287" s="2"/>
      <c r="R287" s="2"/>
    </row>
    <row r="288" spans="1:18" x14ac:dyDescent="0.3">
      <c r="A288" s="14" t="s">
        <v>2276</v>
      </c>
      <c r="B288" s="8" t="str">
        <f t="shared" si="17"/>
        <v>{   "name": "TKL",   "includeCustomFormatWhenRenaming": false,   "specifications": [     {       "name": "Tokelau",       "implementation": "ReleaseTitleSpecification",       "negate": false,       "required": false,       "fields": {         "value": "\\bTKL\\b"       }     }   ] }</v>
      </c>
      <c r="C288" s="8" t="str">
        <f t="shared" si="18"/>
        <v>/Tokelau ^|\bTKL\b/i</v>
      </c>
      <c r="D288" s="6" t="s">
        <v>1068</v>
      </c>
      <c r="E288" s="8"/>
      <c r="F288" s="6" t="s">
        <v>1297</v>
      </c>
      <c r="G288" s="6" t="s">
        <v>374</v>
      </c>
      <c r="H288" s="11"/>
      <c r="I288" s="11"/>
      <c r="J288" s="11" t="str">
        <f t="shared" si="19"/>
        <v/>
      </c>
      <c r="K288" s="21" t="str">
        <f t="shared" si="16"/>
        <v>\bTKL\b</v>
      </c>
      <c r="L288" s="11"/>
      <c r="M288" s="11"/>
      <c r="N288" s="11" t="s">
        <v>137</v>
      </c>
      <c r="O288" s="2"/>
      <c r="P288" s="2"/>
      <c r="Q288" s="2"/>
      <c r="R288" s="2"/>
    </row>
    <row r="289" spans="1:18" x14ac:dyDescent="0.3">
      <c r="A289" s="14" t="s">
        <v>2276</v>
      </c>
      <c r="B289" s="8" t="str">
        <f t="shared" si="17"/>
        <v>{   "name": "TGA",   "includeCustomFormatWhenRenaming": false,   "specifications": [     {       "name": "Tonga",       "implementation": "ReleaseTitleSpecification",       "negate": false,       "required": false,       "fields": {         "value": "\\bTGA\\b"       }     }   ] }</v>
      </c>
      <c r="C289" s="8" t="str">
        <f t="shared" si="18"/>
        <v>/Tonga ^|\bTGA\b/i</v>
      </c>
      <c r="D289" s="6" t="s">
        <v>1068</v>
      </c>
      <c r="E289" s="8"/>
      <c r="F289" s="6" t="s">
        <v>1298</v>
      </c>
      <c r="G289" s="6" t="s">
        <v>375</v>
      </c>
      <c r="H289" s="11"/>
      <c r="I289" s="11"/>
      <c r="J289" s="11" t="str">
        <f t="shared" si="19"/>
        <v/>
      </c>
      <c r="K289" s="21" t="str">
        <f t="shared" si="16"/>
        <v>\bTGA\b</v>
      </c>
      <c r="L289" s="11"/>
      <c r="M289" s="11"/>
      <c r="N289" s="11" t="s">
        <v>137</v>
      </c>
      <c r="O289" s="2"/>
      <c r="P289" s="2"/>
      <c r="Q289" s="2"/>
      <c r="R289" s="2"/>
    </row>
    <row r="290" spans="1:18" x14ac:dyDescent="0.3">
      <c r="A290" s="14" t="s">
        <v>2276</v>
      </c>
      <c r="B290" s="8" t="str">
        <f t="shared" si="17"/>
        <v>{   "name": "TRI",   "includeCustomFormatWhenRenaming": false,   "specifications": [     {       "name": "Trinidad and Tobago",       "implementation": "ReleaseTitleSpecification",       "negate": false,       "required": false,       "fields": {         "value": "\\bTRI\\b"       }     }   ] }</v>
      </c>
      <c r="C290" s="8" t="str">
        <f t="shared" si="18"/>
        <v>/Trinidad and Tobago ^|\bTRI\b/i</v>
      </c>
      <c r="D290" s="6" t="s">
        <v>1068</v>
      </c>
      <c r="E290" s="8"/>
      <c r="F290" s="6" t="s">
        <v>1299</v>
      </c>
      <c r="G290" s="6" t="s">
        <v>376</v>
      </c>
      <c r="H290" s="11"/>
      <c r="I290" s="11"/>
      <c r="J290" s="11" t="str">
        <f t="shared" si="19"/>
        <v/>
      </c>
      <c r="K290" s="21" t="str">
        <f t="shared" si="16"/>
        <v>\bTRI\b</v>
      </c>
      <c r="L290" s="11"/>
      <c r="M290" s="11"/>
      <c r="N290" s="11" t="s">
        <v>137</v>
      </c>
      <c r="O290" s="2"/>
      <c r="P290" s="2"/>
      <c r="Q290" s="2"/>
      <c r="R290" s="2"/>
    </row>
    <row r="291" spans="1:18" x14ac:dyDescent="0.3">
      <c r="A291" s="14" t="s">
        <v>2276</v>
      </c>
      <c r="B291" s="8" t="str">
        <f t="shared" si="17"/>
        <v>{   "name": "TUN",   "includeCustomFormatWhenRenaming": false,   "specifications": [     {       "name": "Tunisia",       "implementation": "ReleaseTitleSpecification",       "negate": false,       "required": false,       "fields": {         "value": "\\bTUN\\b"       }     }   ] }</v>
      </c>
      <c r="C291" s="8" t="str">
        <f t="shared" si="18"/>
        <v>/Tunisia ^|\bTUN\b/i</v>
      </c>
      <c r="D291" s="6" t="s">
        <v>1068</v>
      </c>
      <c r="E291" s="8"/>
      <c r="F291" s="6" t="s">
        <v>1300</v>
      </c>
      <c r="G291" s="6" t="s">
        <v>377</v>
      </c>
      <c r="H291" s="11"/>
      <c r="I291" s="11"/>
      <c r="J291" s="11" t="str">
        <f t="shared" si="19"/>
        <v/>
      </c>
      <c r="K291" s="21" t="str">
        <f t="shared" si="16"/>
        <v>\bTUN\b</v>
      </c>
      <c r="L291" s="11"/>
      <c r="M291" s="11"/>
      <c r="N291" s="11" t="s">
        <v>137</v>
      </c>
      <c r="O291" s="2"/>
      <c r="P291" s="2"/>
      <c r="Q291" s="2"/>
      <c r="R291" s="2"/>
    </row>
    <row r="292" spans="1:18" x14ac:dyDescent="0.3">
      <c r="A292" s="14" t="s">
        <v>2276</v>
      </c>
      <c r="B292" s="8" t="str">
        <f t="shared" si="17"/>
        <v>{   "name": "TUR",   "includeCustomFormatWhenRenaming": false,   "specifications": [     {       "name": "Turkey",       "implementation": "ReleaseTitleSpecification",       "negate": false,       "required": false,       "fields": {         "value": "\\bTUR\\b"       }     }   ] }</v>
      </c>
      <c r="C292" s="8" t="str">
        <f t="shared" si="18"/>
        <v>/Turkey ^|\bTUR\b/i</v>
      </c>
      <c r="D292" s="6" t="s">
        <v>1068</v>
      </c>
      <c r="E292" s="8"/>
      <c r="F292" s="6" t="s">
        <v>1301</v>
      </c>
      <c r="G292" s="6" t="s">
        <v>378</v>
      </c>
      <c r="H292" s="11"/>
      <c r="I292" s="11"/>
      <c r="J292" s="11" t="str">
        <f t="shared" si="19"/>
        <v/>
      </c>
      <c r="K292" s="21" t="str">
        <f t="shared" si="16"/>
        <v>\bTUR\b</v>
      </c>
      <c r="L292" s="11"/>
      <c r="M292" s="11"/>
      <c r="N292" s="11" t="s">
        <v>137</v>
      </c>
      <c r="O292" s="2"/>
      <c r="P292" s="2"/>
      <c r="Q292" s="2"/>
      <c r="R292" s="2"/>
    </row>
    <row r="293" spans="1:18" x14ac:dyDescent="0.3">
      <c r="A293" s="14" t="s">
        <v>2276</v>
      </c>
      <c r="B293" s="8" t="str">
        <f t="shared" si="17"/>
        <v>{   "name": "TKM",   "includeCustomFormatWhenRenaming": false,   "specifications": [     {       "name": "Turkmenistan",       "implementation": "ReleaseTitleSpecification",       "negate": false,       "required": false,       "fields": {         "value": "\\bTKM\\b"       }     }   ] }</v>
      </c>
      <c r="C293" s="8" t="str">
        <f t="shared" si="18"/>
        <v>/Turkmenistan ^|\bTKM\b/i</v>
      </c>
      <c r="D293" s="6" t="s">
        <v>1068</v>
      </c>
      <c r="E293" s="8"/>
      <c r="F293" s="6" t="s">
        <v>1302</v>
      </c>
      <c r="G293" s="6" t="s">
        <v>379</v>
      </c>
      <c r="H293" s="11"/>
      <c r="I293" s="11"/>
      <c r="J293" s="11" t="str">
        <f t="shared" si="19"/>
        <v/>
      </c>
      <c r="K293" s="21" t="str">
        <f t="shared" si="16"/>
        <v>\bTKM\b</v>
      </c>
      <c r="L293" s="11"/>
      <c r="M293" s="11"/>
      <c r="N293" s="11" t="s">
        <v>137</v>
      </c>
      <c r="O293" s="2"/>
      <c r="P293" s="2"/>
      <c r="Q293" s="2"/>
      <c r="R293" s="2"/>
    </row>
    <row r="294" spans="1:18" x14ac:dyDescent="0.3">
      <c r="A294" s="14" t="s">
        <v>2276</v>
      </c>
      <c r="B294" s="8" t="str">
        <f t="shared" si="17"/>
        <v>{   "name": "TCA",   "includeCustomFormatWhenRenaming": false,   "specifications": [     {       "name": "Turks and Caicos Islands",       "implementation": "ReleaseTitleSpecification",       "negate": false,       "required": false,       "fields": {         "value": "\\bTCA\\b"       }     }   ] }</v>
      </c>
      <c r="C294" s="8" t="str">
        <f t="shared" si="18"/>
        <v>/Turks and Caicos Islands ^|\bTCA\b/i</v>
      </c>
      <c r="D294" s="6" t="s">
        <v>1068</v>
      </c>
      <c r="E294" s="8"/>
      <c r="F294" s="6" t="s">
        <v>1303</v>
      </c>
      <c r="G294" s="6" t="s">
        <v>380</v>
      </c>
      <c r="H294" s="11"/>
      <c r="I294" s="11"/>
      <c r="J294" s="11" t="str">
        <f t="shared" si="19"/>
        <v/>
      </c>
      <c r="K294" s="21" t="str">
        <f t="shared" si="16"/>
        <v>\bTCA\b</v>
      </c>
      <c r="L294" s="11"/>
      <c r="M294" s="11"/>
      <c r="N294" s="11" t="s">
        <v>137</v>
      </c>
      <c r="O294" s="2"/>
      <c r="P294" s="2"/>
      <c r="Q294" s="2"/>
      <c r="R294" s="2"/>
    </row>
    <row r="295" spans="1:18" x14ac:dyDescent="0.3">
      <c r="A295" s="14" t="s">
        <v>2276</v>
      </c>
      <c r="B295" s="8" t="str">
        <f t="shared" si="17"/>
        <v>{   "name": "TUV",   "includeCustomFormatWhenRenaming": false,   "specifications": [     {       "name": "Tuvalu",       "implementation": "ReleaseTitleSpecification",       "negate": false,       "required": false,       "fields": {         "value": "\\bTUV\\b"       }     }   ] }</v>
      </c>
      <c r="C295" s="8" t="str">
        <f t="shared" si="18"/>
        <v>/Tuvalu ^|\bTUV\b/i</v>
      </c>
      <c r="D295" s="6" t="s">
        <v>1068</v>
      </c>
      <c r="E295" s="8"/>
      <c r="F295" s="6" t="s">
        <v>1304</v>
      </c>
      <c r="G295" s="6" t="s">
        <v>381</v>
      </c>
      <c r="H295" s="11"/>
      <c r="I295" s="11"/>
      <c r="J295" s="11" t="str">
        <f t="shared" si="19"/>
        <v/>
      </c>
      <c r="K295" s="21" t="str">
        <f t="shared" si="16"/>
        <v>\bTUV\b</v>
      </c>
      <c r="L295" s="11"/>
      <c r="M295" s="11"/>
      <c r="N295" s="11" t="s">
        <v>137</v>
      </c>
      <c r="O295" s="2"/>
      <c r="P295" s="2"/>
      <c r="Q295" s="2"/>
      <c r="R295" s="2"/>
    </row>
    <row r="296" spans="1:18" x14ac:dyDescent="0.3">
      <c r="A296" s="14" t="s">
        <v>2276</v>
      </c>
      <c r="B296" s="8" t="str">
        <f t="shared" si="17"/>
        <v>{   "name": "UGA",   "includeCustomFormatWhenRenaming": false,   "specifications": [     {       "name": "Uganda",       "implementation": "ReleaseTitleSpecification",       "negate": false,       "required": false,       "fields": {         "value": "\\bUGA\\b"       }     }   ] }</v>
      </c>
      <c r="C296" s="8" t="str">
        <f t="shared" si="18"/>
        <v>/Uganda ^|\bUGA\b/i</v>
      </c>
      <c r="D296" s="6" t="s">
        <v>1068</v>
      </c>
      <c r="E296" s="8"/>
      <c r="F296" s="6" t="s">
        <v>1305</v>
      </c>
      <c r="G296" s="6" t="s">
        <v>382</v>
      </c>
      <c r="H296" s="11"/>
      <c r="I296" s="11"/>
      <c r="J296" s="11" t="str">
        <f t="shared" si="19"/>
        <v/>
      </c>
      <c r="K296" s="21" t="str">
        <f t="shared" si="16"/>
        <v>\bUGA\b</v>
      </c>
      <c r="L296" s="11"/>
      <c r="M296" s="11"/>
      <c r="N296" s="11" t="s">
        <v>137</v>
      </c>
      <c r="O296" s="2"/>
      <c r="P296" s="2"/>
      <c r="Q296" s="2"/>
      <c r="R296" s="2"/>
    </row>
    <row r="297" spans="1:18" x14ac:dyDescent="0.3">
      <c r="A297" s="14" t="s">
        <v>2276</v>
      </c>
      <c r="B297" s="8" t="str">
        <f t="shared" si="17"/>
        <v>{   "name": "UKR",   "includeCustomFormatWhenRenaming": false,   "specifications": [     {       "name": "Ukraine",       "implementation": "ReleaseTitleSpecification",       "negate": false,       "required": false,       "fields": {         "value": "\\bUKR\\b"       }     }   ] }</v>
      </c>
      <c r="C297" s="8" t="str">
        <f t="shared" si="18"/>
        <v>/Ukraine ^|\bUKR\b/i</v>
      </c>
      <c r="D297" s="6" t="s">
        <v>1068</v>
      </c>
      <c r="E297" s="8"/>
      <c r="F297" s="6" t="s">
        <v>1306</v>
      </c>
      <c r="G297" s="6" t="s">
        <v>383</v>
      </c>
      <c r="H297" s="11"/>
      <c r="I297" s="11"/>
      <c r="J297" s="11" t="str">
        <f t="shared" si="19"/>
        <v/>
      </c>
      <c r="K297" s="21" t="str">
        <f t="shared" si="16"/>
        <v>\bUKR\b</v>
      </c>
      <c r="L297" s="11"/>
      <c r="M297" s="11"/>
      <c r="N297" s="11" t="s">
        <v>137</v>
      </c>
      <c r="O297" s="2"/>
      <c r="P297" s="2"/>
      <c r="Q297" s="2"/>
      <c r="R297" s="2"/>
    </row>
    <row r="298" spans="1:18" x14ac:dyDescent="0.3">
      <c r="A298" s="14" t="s">
        <v>2276</v>
      </c>
      <c r="B298" s="8" t="str">
        <f t="shared" si="17"/>
        <v>{   "name": "UAE",   "includeCustomFormatWhenRenaming": false,   "specifications": [     {       "name": "United Arab Emirates",       "implementation": "ReleaseTitleSpecification",       "negate": false,       "required": false,       "fields": {         "value": "\\bUAE\\b"       }     }   ] }</v>
      </c>
      <c r="C298" s="8" t="str">
        <f t="shared" si="18"/>
        <v>/United Arab Emirates ^|\bUAE\b/i</v>
      </c>
      <c r="D298" s="6" t="s">
        <v>1068</v>
      </c>
      <c r="E298" s="8"/>
      <c r="F298" s="6" t="s">
        <v>1307</v>
      </c>
      <c r="G298" s="6" t="s">
        <v>384</v>
      </c>
      <c r="H298" s="11"/>
      <c r="I298" s="11"/>
      <c r="J298" s="11" t="str">
        <f t="shared" si="19"/>
        <v/>
      </c>
      <c r="K298" s="21" t="str">
        <f t="shared" si="16"/>
        <v>\bUAE\b</v>
      </c>
      <c r="L298" s="11"/>
      <c r="M298" s="11"/>
      <c r="N298" s="11" t="s">
        <v>137</v>
      </c>
      <c r="O298" s="2"/>
      <c r="P298" s="2"/>
      <c r="Q298" s="2"/>
      <c r="R298" s="2"/>
    </row>
    <row r="299" spans="1:18" x14ac:dyDescent="0.3">
      <c r="A299" s="14" t="s">
        <v>2276</v>
      </c>
      <c r="B299" s="8" t="str">
        <f t="shared" si="17"/>
        <v>{   "name": "GBR",   "includeCustomFormatWhenRenaming": false,   "specifications": [     {       "name": "United Kingdom",       "implementation": "ReleaseTitleSpecification",       "negate": false,       "required": false,       "fields": {         "value": "\\bGBR\\b"       }     }   ] }</v>
      </c>
      <c r="C299" s="8" t="str">
        <f t="shared" si="18"/>
        <v>/United Kingdom ^|\bGBR\b/i</v>
      </c>
      <c r="D299" s="6" t="s">
        <v>1068</v>
      </c>
      <c r="E299" s="8"/>
      <c r="F299" s="6" t="s">
        <v>1308</v>
      </c>
      <c r="G299" s="6" t="s">
        <v>385</v>
      </c>
      <c r="H299" s="11"/>
      <c r="I299" s="11"/>
      <c r="J299" s="11" t="str">
        <f t="shared" si="19"/>
        <v/>
      </c>
      <c r="K299" s="21" t="str">
        <f t="shared" si="16"/>
        <v>\bGBR\b</v>
      </c>
      <c r="L299" s="11"/>
      <c r="M299" s="11"/>
      <c r="N299" s="11" t="s">
        <v>137</v>
      </c>
      <c r="O299" s="2"/>
      <c r="P299" s="2"/>
      <c r="Q299" s="2"/>
      <c r="R299" s="2"/>
    </row>
    <row r="300" spans="1:18" x14ac:dyDescent="0.3">
      <c r="A300" s="14" t="s">
        <v>2276</v>
      </c>
      <c r="B300" s="8" t="str">
        <f t="shared" si="17"/>
        <v>{   "name": "USA",   "includeCustomFormatWhenRenaming": false,   "specifications": [     {       "name": "United States",       "implementation": "ReleaseTitleSpecification",       "negate": false,       "required": false,       "fields": {         "value": "\\bUSA\\b"       }     }   ] }</v>
      </c>
      <c r="C300" s="8" t="str">
        <f t="shared" si="18"/>
        <v>/United States ^|\bUSA\b/i</v>
      </c>
      <c r="D300" s="6" t="s">
        <v>1068</v>
      </c>
      <c r="E300" s="8"/>
      <c r="F300" s="6" t="s">
        <v>1309</v>
      </c>
      <c r="G300" s="6" t="s">
        <v>386</v>
      </c>
      <c r="H300" s="11"/>
      <c r="I300" s="11"/>
      <c r="J300" s="11" t="str">
        <f t="shared" si="19"/>
        <v/>
      </c>
      <c r="K300" s="21" t="str">
        <f t="shared" si="16"/>
        <v>\bUSA\b</v>
      </c>
      <c r="L300" s="11"/>
      <c r="M300" s="11"/>
      <c r="N300" s="11" t="s">
        <v>137</v>
      </c>
      <c r="O300" s="2"/>
      <c r="P300" s="2"/>
      <c r="Q300" s="2"/>
      <c r="R300" s="2"/>
    </row>
    <row r="301" spans="1:18" x14ac:dyDescent="0.3">
      <c r="A301" s="14" t="s">
        <v>2276</v>
      </c>
      <c r="B301" s="8" t="str">
        <f t="shared" si="17"/>
        <v>{   "name": "UMI",   "includeCustomFormatWhenRenaming": false,   "specifications": [     {       "name": "United States Minor Outlying Islands",       "implementation": "ReleaseTitleSpecification",       "negate": false,       "required": false,       "fields": {         "value": "\\bUMI\\b"       }     }   ] }</v>
      </c>
      <c r="C301" s="8" t="str">
        <f t="shared" si="18"/>
        <v>/United States Minor Outlying Islands ^|\bUMI\b/i</v>
      </c>
      <c r="D301" s="6" t="s">
        <v>1068</v>
      </c>
      <c r="E301" s="8"/>
      <c r="F301" s="6" t="s">
        <v>1310</v>
      </c>
      <c r="G301" s="6" t="s">
        <v>387</v>
      </c>
      <c r="H301" s="11"/>
      <c r="I301" s="11"/>
      <c r="J301" s="11" t="str">
        <f t="shared" si="19"/>
        <v/>
      </c>
      <c r="K301" s="21" t="str">
        <f t="shared" si="16"/>
        <v>\bUMI\b</v>
      </c>
      <c r="L301" s="11"/>
      <c r="M301" s="11"/>
      <c r="N301" s="11" t="s">
        <v>137</v>
      </c>
      <c r="O301" s="2"/>
      <c r="P301" s="2"/>
      <c r="Q301" s="2"/>
      <c r="R301" s="2"/>
    </row>
    <row r="302" spans="1:18" x14ac:dyDescent="0.3">
      <c r="A302" s="14" t="s">
        <v>2276</v>
      </c>
      <c r="B302" s="8" t="str">
        <f t="shared" si="17"/>
        <v>{   "name": "VIR",   "includeCustomFormatWhenRenaming": false,   "specifications": [     {       "name": "United States Virgin Islands",       "implementation": "ReleaseTitleSpecification",       "negate": false,       "required": false,       "fields": {         "value": "\\bVIR\\b"       }     }   ] }</v>
      </c>
      <c r="C302" s="8" t="str">
        <f t="shared" si="18"/>
        <v>/United States Virgin Islands ^|\bVIR\b/i</v>
      </c>
      <c r="D302" s="6" t="s">
        <v>1068</v>
      </c>
      <c r="E302" s="8"/>
      <c r="F302" s="6" t="s">
        <v>1311</v>
      </c>
      <c r="G302" s="6" t="s">
        <v>388</v>
      </c>
      <c r="H302" s="11"/>
      <c r="I302" s="11"/>
      <c r="J302" s="11" t="str">
        <f t="shared" si="19"/>
        <v/>
      </c>
      <c r="K302" s="21" t="str">
        <f t="shared" si="16"/>
        <v>\bVIR\b</v>
      </c>
      <c r="L302" s="11"/>
      <c r="M302" s="11"/>
      <c r="N302" s="11" t="s">
        <v>137</v>
      </c>
      <c r="O302" s="2"/>
      <c r="P302" s="2"/>
      <c r="Q302" s="2"/>
      <c r="R302" s="2"/>
    </row>
    <row r="303" spans="1:18" x14ac:dyDescent="0.3">
      <c r="A303" s="14" t="s">
        <v>2276</v>
      </c>
      <c r="B303" s="8" t="str">
        <f t="shared" si="17"/>
        <v>{   "name": "URU",   "includeCustomFormatWhenRenaming": false,   "specifications": [     {       "name": "Uruguay",       "implementation": "ReleaseTitleSpecification",       "negate": false,       "required": false,       "fields": {         "value": "\\bURU\\b"       }     }   ] }</v>
      </c>
      <c r="C303" s="8" t="str">
        <f t="shared" si="18"/>
        <v>/Uruguay ^|\bURU\b/i</v>
      </c>
      <c r="D303" s="6" t="s">
        <v>1068</v>
      </c>
      <c r="E303" s="8"/>
      <c r="F303" s="6" t="s">
        <v>1312</v>
      </c>
      <c r="G303" s="6" t="s">
        <v>389</v>
      </c>
      <c r="H303" s="11"/>
      <c r="I303" s="11"/>
      <c r="J303" s="11" t="str">
        <f t="shared" si="19"/>
        <v/>
      </c>
      <c r="K303" s="21" t="str">
        <f t="shared" si="16"/>
        <v>\bURU\b</v>
      </c>
      <c r="L303" s="11"/>
      <c r="M303" s="11"/>
      <c r="N303" s="11" t="s">
        <v>137</v>
      </c>
      <c r="O303" s="2"/>
      <c r="P303" s="2"/>
      <c r="Q303" s="2"/>
      <c r="R303" s="2"/>
    </row>
    <row r="304" spans="1:18" x14ac:dyDescent="0.3">
      <c r="A304" s="14" t="s">
        <v>2276</v>
      </c>
      <c r="B304" s="8" t="str">
        <f t="shared" si="17"/>
        <v>{   "name": "UZB",   "includeCustomFormatWhenRenaming": false,   "specifications": [     {       "name": "Uzbekistan",       "implementation": "ReleaseTitleSpecification",       "negate": false,       "required": false,       "fields": {         "value": "\\bUZB\\b"       }     }   ] }</v>
      </c>
      <c r="C304" s="8" t="str">
        <f t="shared" si="18"/>
        <v>/Uzbekistan ^|\bUZB\b/i</v>
      </c>
      <c r="D304" s="6" t="s">
        <v>1068</v>
      </c>
      <c r="E304" s="8"/>
      <c r="F304" s="6" t="s">
        <v>1313</v>
      </c>
      <c r="G304" s="6" t="s">
        <v>390</v>
      </c>
      <c r="H304" s="11"/>
      <c r="I304" s="11"/>
      <c r="J304" s="11" t="str">
        <f t="shared" si="19"/>
        <v/>
      </c>
      <c r="K304" s="21" t="str">
        <f t="shared" si="16"/>
        <v>\bUZB\b</v>
      </c>
      <c r="L304" s="11"/>
      <c r="M304" s="11"/>
      <c r="N304" s="11" t="s">
        <v>137</v>
      </c>
      <c r="O304" s="2"/>
      <c r="P304" s="2"/>
      <c r="Q304" s="2"/>
      <c r="R304" s="2"/>
    </row>
    <row r="305" spans="1:18" x14ac:dyDescent="0.3">
      <c r="A305" s="14" t="s">
        <v>2276</v>
      </c>
      <c r="B305" s="8" t="str">
        <f t="shared" si="17"/>
        <v>{   "name": "VAN",   "includeCustomFormatWhenRenaming": false,   "specifications": [     {       "name": "Vanuatu",       "implementation": "ReleaseTitleSpecification",       "negate": false,       "required": false,       "fields": {         "value": "\\bVAN\\b"       }     }   ] }</v>
      </c>
      <c r="C305" s="8" t="str">
        <f t="shared" si="18"/>
        <v>/Vanuatu ^|\bVAN\b/i</v>
      </c>
      <c r="D305" s="6" t="s">
        <v>1068</v>
      </c>
      <c r="E305" s="8"/>
      <c r="F305" s="6" t="s">
        <v>1314</v>
      </c>
      <c r="G305" s="6" t="s">
        <v>391</v>
      </c>
      <c r="H305" s="11"/>
      <c r="I305" s="11"/>
      <c r="J305" s="11" t="str">
        <f t="shared" si="19"/>
        <v/>
      </c>
      <c r="K305" s="21" t="str">
        <f t="shared" si="16"/>
        <v>\bVAN\b</v>
      </c>
      <c r="L305" s="11"/>
      <c r="M305" s="11"/>
      <c r="N305" s="11" t="s">
        <v>137</v>
      </c>
      <c r="O305" s="2"/>
      <c r="P305" s="2"/>
      <c r="Q305" s="2"/>
      <c r="R305" s="2"/>
    </row>
    <row r="306" spans="1:18" x14ac:dyDescent="0.3">
      <c r="A306" s="14" t="s">
        <v>2276</v>
      </c>
      <c r="B306" s="8" t="str">
        <f t="shared" si="17"/>
        <v>{   "name": "VAT",   "includeCustomFormatWhenRenaming": false,   "specifications": [     {       "name": "Vatican City State",       "implementation": "ReleaseTitleSpecification",       "negate": false,       "required": false,       "fields": {         "value": "\\bVAT\\b"       }     }   ] }</v>
      </c>
      <c r="C306" s="8" t="str">
        <f t="shared" si="18"/>
        <v>/Vatican City State ^|\bVAT\b/i</v>
      </c>
      <c r="D306" s="6" t="s">
        <v>1068</v>
      </c>
      <c r="E306" s="8"/>
      <c r="F306" s="6" t="s">
        <v>1315</v>
      </c>
      <c r="G306" s="6" t="s">
        <v>392</v>
      </c>
      <c r="H306" s="11"/>
      <c r="I306" s="11"/>
      <c r="J306" s="11" t="str">
        <f t="shared" si="19"/>
        <v/>
      </c>
      <c r="K306" s="21" t="str">
        <f t="shared" si="16"/>
        <v>\bVAT\b</v>
      </c>
      <c r="L306" s="11"/>
      <c r="M306" s="11"/>
      <c r="N306" s="11" t="s">
        <v>137</v>
      </c>
      <c r="O306" s="2"/>
      <c r="P306" s="2"/>
      <c r="Q306" s="2"/>
      <c r="R306" s="2"/>
    </row>
    <row r="307" spans="1:18" x14ac:dyDescent="0.3">
      <c r="A307" s="14" t="s">
        <v>2276</v>
      </c>
      <c r="B307" s="8" t="str">
        <f t="shared" si="17"/>
        <v>{   "name": "VEN",   "includeCustomFormatWhenRenaming": false,   "specifications": [     {       "name": "Venezuela",       "implementation": "ReleaseTitleSpecification",       "negate": false,       "required": false,       "fields": {         "value": "\\bVEN\\b"       }     }   ] }</v>
      </c>
      <c r="C307" s="8" t="str">
        <f t="shared" si="18"/>
        <v>/Venezuela ^|\bVEN\b/i</v>
      </c>
      <c r="D307" s="6" t="s">
        <v>1068</v>
      </c>
      <c r="E307" s="8"/>
      <c r="F307" s="6" t="s">
        <v>1316</v>
      </c>
      <c r="G307" s="6" t="s">
        <v>393</v>
      </c>
      <c r="H307" s="11"/>
      <c r="I307" s="11"/>
      <c r="J307" s="11" t="str">
        <f t="shared" si="19"/>
        <v/>
      </c>
      <c r="K307" s="21" t="str">
        <f t="shared" si="16"/>
        <v>\bVEN\b</v>
      </c>
      <c r="L307" s="11"/>
      <c r="M307" s="11"/>
      <c r="N307" s="11" t="s">
        <v>137</v>
      </c>
      <c r="O307" s="2"/>
      <c r="P307" s="2"/>
      <c r="Q307" s="2"/>
      <c r="R307" s="2"/>
    </row>
    <row r="308" spans="1:18" x14ac:dyDescent="0.3">
      <c r="A308" s="14" t="s">
        <v>2276</v>
      </c>
      <c r="B308" s="8" t="str">
        <f t="shared" si="17"/>
        <v>{   "name": "VIE",   "includeCustomFormatWhenRenaming": false,   "specifications": [     {       "name": "Vietnam",       "implementation": "ReleaseTitleSpecification",       "negate": false,       "required": false,       "fields": {         "value": "\\bVIE\\b"       }     }   ] }</v>
      </c>
      <c r="C308" s="8" t="str">
        <f t="shared" si="18"/>
        <v>/Vietnam ^|\bVIE\b/i</v>
      </c>
      <c r="D308" s="6" t="s">
        <v>1068</v>
      </c>
      <c r="E308" s="8"/>
      <c r="F308" s="6" t="s">
        <v>1317</v>
      </c>
      <c r="G308" s="6" t="s">
        <v>394</v>
      </c>
      <c r="H308" s="11"/>
      <c r="I308" s="11"/>
      <c r="J308" s="11" t="str">
        <f t="shared" si="19"/>
        <v/>
      </c>
      <c r="K308" s="21" t="str">
        <f t="shared" si="16"/>
        <v>\bVIE\b</v>
      </c>
      <c r="L308" s="11"/>
      <c r="M308" s="11"/>
      <c r="N308" s="11" t="s">
        <v>137</v>
      </c>
      <c r="O308" s="2"/>
      <c r="P308" s="2"/>
      <c r="Q308" s="2"/>
      <c r="R308" s="2"/>
    </row>
    <row r="309" spans="1:18" x14ac:dyDescent="0.3">
      <c r="A309" s="14" t="s">
        <v>2276</v>
      </c>
      <c r="B309" s="8" t="str">
        <f t="shared" si="17"/>
        <v>{   "name": "WAL",   "includeCustomFormatWhenRenaming": false,   "specifications": [     {       "name": "Wales",       "implementation": "ReleaseTitleSpecification",       "negate": false,       "required": false,       "fields": {         "value": "\\bWAL\\b"       }     }   ] }</v>
      </c>
      <c r="C309" s="8" t="str">
        <f t="shared" si="18"/>
        <v>/Wales ^|\bWAL\b/i</v>
      </c>
      <c r="D309" s="6" t="s">
        <v>1068</v>
      </c>
      <c r="E309" s="8"/>
      <c r="F309" s="6" t="s">
        <v>1318</v>
      </c>
      <c r="G309" s="6" t="s">
        <v>395</v>
      </c>
      <c r="H309" s="11"/>
      <c r="I309" s="11"/>
      <c r="J309" s="11" t="str">
        <f t="shared" si="19"/>
        <v/>
      </c>
      <c r="K309" s="21" t="str">
        <f t="shared" si="16"/>
        <v>\bWAL\b</v>
      </c>
      <c r="L309" s="11"/>
      <c r="M309" s="11"/>
      <c r="N309" s="11" t="s">
        <v>137</v>
      </c>
      <c r="O309" s="2"/>
      <c r="P309" s="2"/>
      <c r="Q309" s="2"/>
      <c r="R309" s="2"/>
    </row>
    <row r="310" spans="1:18" x14ac:dyDescent="0.3">
      <c r="A310" s="14" t="s">
        <v>2276</v>
      </c>
      <c r="B310" s="8" t="str">
        <f t="shared" si="17"/>
        <v>{   "name": "WLF",   "includeCustomFormatWhenRenaming": false,   "specifications": [     {       "name": "Wallis and Futuna",       "implementation": "ReleaseTitleSpecification",       "negate": false,       "required": false,       "fields": {         "value": "\\bWLF\\b"       }     }   ] }</v>
      </c>
      <c r="C310" s="8" t="str">
        <f t="shared" si="18"/>
        <v>/Wallis and Futuna ^|\bWLF\b/i</v>
      </c>
      <c r="D310" s="6" t="s">
        <v>1068</v>
      </c>
      <c r="E310" s="8"/>
      <c r="F310" s="6" t="s">
        <v>1319</v>
      </c>
      <c r="G310" s="6" t="s">
        <v>396</v>
      </c>
      <c r="H310" s="11"/>
      <c r="I310" s="11"/>
      <c r="J310" s="11" t="str">
        <f t="shared" si="19"/>
        <v/>
      </c>
      <c r="K310" s="21" t="str">
        <f t="shared" si="16"/>
        <v>\bWLF\b</v>
      </c>
      <c r="L310" s="11"/>
      <c r="M310" s="11"/>
      <c r="N310" s="11" t="s">
        <v>137</v>
      </c>
      <c r="O310" s="2"/>
      <c r="P310" s="2"/>
      <c r="Q310" s="2"/>
      <c r="R310" s="2"/>
    </row>
    <row r="311" spans="1:18" x14ac:dyDescent="0.3">
      <c r="A311" s="14" t="s">
        <v>2276</v>
      </c>
      <c r="B311" s="8" t="str">
        <f t="shared" si="17"/>
        <v>{   "name": "ESH",   "includeCustomFormatWhenRenaming": false,   "specifications": [     {       "name": "Western Sahara",       "implementation": "ReleaseTitleSpecification",       "negate": false,       "required": false,       "fields": {         "value": "\\bESH\\b"       }     }   ] }</v>
      </c>
      <c r="C311" s="8" t="str">
        <f t="shared" si="18"/>
        <v>/Western Sahara ^|\bESH\b/i</v>
      </c>
      <c r="D311" s="6" t="s">
        <v>1068</v>
      </c>
      <c r="E311" s="8"/>
      <c r="F311" s="6" t="s">
        <v>1320</v>
      </c>
      <c r="G311" s="6" t="s">
        <v>397</v>
      </c>
      <c r="H311" s="11"/>
      <c r="I311" s="11"/>
      <c r="J311" s="11" t="str">
        <f t="shared" si="19"/>
        <v/>
      </c>
      <c r="K311" s="21" t="str">
        <f t="shared" si="16"/>
        <v>\bESH\b</v>
      </c>
      <c r="L311" s="11"/>
      <c r="M311" s="11"/>
      <c r="N311" s="11" t="s">
        <v>137</v>
      </c>
      <c r="O311" s="2"/>
      <c r="P311" s="2"/>
      <c r="Q311" s="2"/>
      <c r="R311" s="2"/>
    </row>
    <row r="312" spans="1:18" x14ac:dyDescent="0.3">
      <c r="A312" s="14" t="s">
        <v>2276</v>
      </c>
      <c r="B312" s="8" t="str">
        <f t="shared" si="17"/>
        <v>{   "name": "YEM",   "includeCustomFormatWhenRenaming": false,   "specifications": [     {       "name": "Yemen",       "implementation": "ReleaseTitleSpecification",       "negate": false,       "required": false,       "fields": {         "value": "\\bYEM\\b"       }     }   ] }</v>
      </c>
      <c r="C312" s="8" t="str">
        <f t="shared" si="18"/>
        <v>/Yemen ^|\bYEM\b/i</v>
      </c>
      <c r="D312" s="6" t="s">
        <v>1068</v>
      </c>
      <c r="E312" s="8"/>
      <c r="F312" s="6" t="s">
        <v>1321</v>
      </c>
      <c r="G312" s="6" t="s">
        <v>398</v>
      </c>
      <c r="H312" s="11"/>
      <c r="I312" s="11"/>
      <c r="J312" s="11" t="str">
        <f t="shared" si="19"/>
        <v/>
      </c>
      <c r="K312" s="21" t="str">
        <f t="shared" si="16"/>
        <v>\bYEM\b</v>
      </c>
      <c r="L312" s="11"/>
      <c r="M312" s="11"/>
      <c r="N312" s="11" t="s">
        <v>137</v>
      </c>
      <c r="O312" s="2"/>
      <c r="P312" s="2"/>
      <c r="Q312" s="2"/>
      <c r="R312" s="2"/>
    </row>
    <row r="313" spans="1:18" x14ac:dyDescent="0.3">
      <c r="A313" s="14" t="s">
        <v>2276</v>
      </c>
      <c r="B313" s="8" t="str">
        <f t="shared" si="17"/>
        <v>{   "name": "ZAM",   "includeCustomFormatWhenRenaming": false,   "specifications": [     {       "name": "Zambia",       "implementation": "ReleaseTitleSpecification",       "negate": false,       "required": false,       "fields": {         "value": "\\bZAM\\b"       }     }   ] }</v>
      </c>
      <c r="C313" s="8" t="str">
        <f t="shared" si="18"/>
        <v>/Zambia ^|\bZAM\b/i</v>
      </c>
      <c r="D313" s="6" t="s">
        <v>1068</v>
      </c>
      <c r="E313" s="8"/>
      <c r="F313" s="6" t="s">
        <v>1322</v>
      </c>
      <c r="G313" s="6" t="s">
        <v>399</v>
      </c>
      <c r="H313" s="11"/>
      <c r="I313" s="11"/>
      <c r="J313" s="11" t="str">
        <f t="shared" si="19"/>
        <v/>
      </c>
      <c r="K313" s="21" t="str">
        <f t="shared" si="16"/>
        <v>\bZAM\b</v>
      </c>
      <c r="L313" s="11"/>
      <c r="M313" s="11"/>
      <c r="N313" s="11" t="s">
        <v>137</v>
      </c>
      <c r="O313" s="2"/>
      <c r="P313" s="2"/>
      <c r="Q313" s="2"/>
      <c r="R313" s="2"/>
    </row>
    <row r="314" spans="1:18" x14ac:dyDescent="0.3">
      <c r="A314" s="14" t="s">
        <v>2276</v>
      </c>
      <c r="B314" s="8" t="str">
        <f t="shared" si="17"/>
        <v>{   "name": "ZIM",   "includeCustomFormatWhenRenaming": false,   "specifications": [     {       "name": "Zimbabwe",       "implementation": "ReleaseTitleSpecification",       "negate": false,       "required": false,       "fields": {         "value": "\\bZIM\\b"       }     }   ] }</v>
      </c>
      <c r="C314" s="8" t="str">
        <f t="shared" si="18"/>
        <v>/Zimbabwe ^|\bZIM\b/i</v>
      </c>
      <c r="D314" s="6" t="s">
        <v>1068</v>
      </c>
      <c r="E314" s="8"/>
      <c r="F314" s="6" t="s">
        <v>1323</v>
      </c>
      <c r="G314" s="6" t="s">
        <v>400</v>
      </c>
      <c r="H314" s="11"/>
      <c r="I314" s="11"/>
      <c r="J314" s="11" t="str">
        <f t="shared" si="19"/>
        <v/>
      </c>
      <c r="K314" s="21" t="str">
        <f t="shared" si="16"/>
        <v>\bZIM\b</v>
      </c>
      <c r="L314" s="11"/>
      <c r="M314" s="11"/>
      <c r="N314" s="11" t="s">
        <v>137</v>
      </c>
      <c r="O314" s="2"/>
      <c r="P314" s="2"/>
      <c r="Q314" s="2"/>
      <c r="R314" s="2"/>
    </row>
    <row r="315" spans="1:18" x14ac:dyDescent="0.3">
      <c r="A315" s="14" t="s">
        <v>2276</v>
      </c>
      <c r="B315" s="8" t="str">
        <f t="shared" si="17"/>
        <v>{   "name": "{edition-100th Anniversary Edition}",   "includeCustomFormatWhenRenaming": false,   "specifications": [     {       "name": "100th Anniversary Edition",       "implementation": "ReleaseTitleSpecification",       "negate": false,       "required": false,       "fields": {         "value": "\\b100[-_. ]?th[-_. ]?Anniversary\\b"       }     }   ] }</v>
      </c>
      <c r="C315" s="8" t="str">
        <f t="shared" si="18"/>
        <v>/100th Anniversary Edition ^|\b100[-_. ]?th[-_. ]?Anniversary\b/i</v>
      </c>
      <c r="D315" s="6" t="s">
        <v>1324</v>
      </c>
      <c r="E315" s="8"/>
      <c r="F315" s="6" t="s">
        <v>1325</v>
      </c>
      <c r="G315" s="6" t="str">
        <f t="shared" ref="G315:G345" si="20">"{edition-"&amp;F315&amp;"}"</f>
        <v>{edition-100th Anniversary Edition}</v>
      </c>
      <c r="H315" s="11"/>
      <c r="I315" s="11"/>
      <c r="J315" s="11" t="str">
        <f t="shared" si="19"/>
        <v/>
      </c>
      <c r="K315" s="21" t="str">
        <f t="shared" ref="K315:K345" si="21">"\b"&amp;SUBSTITUTE(F315,"th Anniversary Edition","")&amp;"[-_. ]?th[-_. ]?Anniversary\b"</f>
        <v>\b100[-_. ]?th[-_. ]?Anniversary\b</v>
      </c>
      <c r="L315" s="11"/>
      <c r="M315" s="11"/>
      <c r="N315" s="11" t="s">
        <v>401</v>
      </c>
      <c r="O315" s="2"/>
      <c r="P315" s="2"/>
      <c r="Q315" s="2"/>
      <c r="R315" s="2"/>
    </row>
    <row r="316" spans="1:18" x14ac:dyDescent="0.3">
      <c r="A316" s="14" t="s">
        <v>2276</v>
      </c>
      <c r="B316" s="8" t="str">
        <f t="shared" si="17"/>
        <v>{   "name": "{edition-10th Anniversary Edition}",   "includeCustomFormatWhenRenaming": false,   "specifications": [     {       "name": "10th Anniversary Edition",       "implementation": "ReleaseTitleSpecification",       "negate": false,       "required": false,       "fields": {         "value": "\\b10[-_. ]?th[-_. ]?Anniversary\\b"       }     }   ] }</v>
      </c>
      <c r="C316" s="8" t="str">
        <f t="shared" si="18"/>
        <v>/10th Anniversary Edition ^|\b10[-_. ]?th[-_. ]?Anniversary\b/i</v>
      </c>
      <c r="D316" s="6" t="s">
        <v>1324</v>
      </c>
      <c r="E316" s="8"/>
      <c r="F316" s="6" t="s">
        <v>1326</v>
      </c>
      <c r="G316" s="6" t="str">
        <f t="shared" si="20"/>
        <v>{edition-10th Anniversary Edition}</v>
      </c>
      <c r="H316" s="11"/>
      <c r="I316" s="11"/>
      <c r="J316" s="11" t="str">
        <f t="shared" si="19"/>
        <v/>
      </c>
      <c r="K316" s="21" t="str">
        <f t="shared" si="21"/>
        <v>\b10[-_. ]?th[-_. ]?Anniversary\b</v>
      </c>
      <c r="L316" s="11"/>
      <c r="M316" s="11"/>
      <c r="N316" s="11" t="s">
        <v>401</v>
      </c>
      <c r="O316" s="2"/>
      <c r="P316" s="2"/>
      <c r="Q316" s="2"/>
      <c r="R316" s="2"/>
    </row>
    <row r="317" spans="1:18" x14ac:dyDescent="0.3">
      <c r="A317" s="14" t="s">
        <v>2276</v>
      </c>
      <c r="B317" s="8" t="str">
        <f t="shared" si="17"/>
        <v>{   "name": "{edition-11th Anniversary Edition}",   "includeCustomFormatWhenRenaming": false,   "specifications": [     {       "name": "11th Anniversary Edition",       "implementation": "ReleaseTitleSpecification",       "negate": false,       "required": false,       "fields": {         "value": "\\b11[-_. ]?th[-_. ]?Anniversary\\b"       }     }   ] }</v>
      </c>
      <c r="C317" s="8" t="str">
        <f t="shared" si="18"/>
        <v>/11th Anniversary Edition ^|\b11[-_. ]?th[-_. ]?Anniversary\b/i</v>
      </c>
      <c r="D317" s="6" t="s">
        <v>1324</v>
      </c>
      <c r="E317" s="8"/>
      <c r="F317" s="6" t="s">
        <v>2033</v>
      </c>
      <c r="G317" s="6" t="str">
        <f t="shared" si="20"/>
        <v>{edition-11th Anniversary Edition}</v>
      </c>
      <c r="H317" s="11"/>
      <c r="I317" s="11"/>
      <c r="J317" s="11" t="str">
        <f t="shared" si="19"/>
        <v/>
      </c>
      <c r="K317" s="21" t="str">
        <f t="shared" si="21"/>
        <v>\b11[-_. ]?th[-_. ]?Anniversary\b</v>
      </c>
      <c r="L317" s="11"/>
      <c r="M317" s="11"/>
      <c r="N317" s="11" t="s">
        <v>401</v>
      </c>
      <c r="O317" s="2"/>
      <c r="P317" s="2"/>
      <c r="Q317" s="2"/>
      <c r="R317" s="2"/>
    </row>
    <row r="318" spans="1:18" x14ac:dyDescent="0.3">
      <c r="A318" s="14" t="s">
        <v>2276</v>
      </c>
      <c r="B318" s="8" t="str">
        <f t="shared" si="17"/>
        <v>{   "name": "{edition-12th Anniversary Edition}",   "includeCustomFormatWhenRenaming": false,   "specifications": [     {       "name": "12th Anniversary Edition",       "implementation": "ReleaseTitleSpecification",       "negate": false,       "required": false,       "fields": {         "value": "\\b12[-_. ]?th[-_. ]?Anniversary\\b"       }     }   ] }</v>
      </c>
      <c r="C318" s="8" t="str">
        <f t="shared" si="18"/>
        <v>/12th Anniversary Edition ^|\b12[-_. ]?th[-_. ]?Anniversary\b/i</v>
      </c>
      <c r="D318" s="6" t="s">
        <v>1324</v>
      </c>
      <c r="E318" s="8"/>
      <c r="F318" s="6" t="s">
        <v>2034</v>
      </c>
      <c r="G318" s="6" t="str">
        <f t="shared" si="20"/>
        <v>{edition-12th Anniversary Edition}</v>
      </c>
      <c r="H318" s="11"/>
      <c r="I318" s="11"/>
      <c r="J318" s="11" t="str">
        <f t="shared" si="19"/>
        <v/>
      </c>
      <c r="K318" s="21" t="str">
        <f t="shared" si="21"/>
        <v>\b12[-_. ]?th[-_. ]?Anniversary\b</v>
      </c>
      <c r="L318" s="11"/>
      <c r="M318" s="11"/>
      <c r="N318" s="11" t="s">
        <v>401</v>
      </c>
      <c r="O318" s="2"/>
      <c r="P318" s="2"/>
      <c r="Q318" s="2"/>
      <c r="R318" s="2"/>
    </row>
    <row r="319" spans="1:18" x14ac:dyDescent="0.3">
      <c r="A319" s="14" t="s">
        <v>2276</v>
      </c>
      <c r="B319" s="8" t="str">
        <f t="shared" si="17"/>
        <v>{   "name": "{edition-13th Anniversary Edition}",   "includeCustomFormatWhenRenaming": false,   "specifications": [     {       "name": "13th Anniversary Edition",       "implementation": "ReleaseTitleSpecification",       "negate": false,       "required": false,       "fields": {         "value": "\\b13[-_. ]?th[-_. ]?Anniversary\\b"       }     }   ] }</v>
      </c>
      <c r="C319" s="8" t="str">
        <f t="shared" si="18"/>
        <v>/13th Anniversary Edition ^|\b13[-_. ]?th[-_. ]?Anniversary\b/i</v>
      </c>
      <c r="D319" s="6" t="s">
        <v>1324</v>
      </c>
      <c r="E319" s="8"/>
      <c r="F319" s="6" t="s">
        <v>2035</v>
      </c>
      <c r="G319" s="6" t="str">
        <f t="shared" si="20"/>
        <v>{edition-13th Anniversary Edition}</v>
      </c>
      <c r="H319" s="11"/>
      <c r="I319" s="11"/>
      <c r="J319" s="11" t="str">
        <f t="shared" si="19"/>
        <v/>
      </c>
      <c r="K319" s="21" t="str">
        <f t="shared" si="21"/>
        <v>\b13[-_. ]?th[-_. ]?Anniversary\b</v>
      </c>
      <c r="L319" s="11"/>
      <c r="M319" s="11"/>
      <c r="N319" s="11" t="s">
        <v>401</v>
      </c>
      <c r="O319" s="2"/>
      <c r="P319" s="2"/>
      <c r="Q319" s="2"/>
      <c r="R319" s="2"/>
    </row>
    <row r="320" spans="1:18" x14ac:dyDescent="0.3">
      <c r="A320" s="14" t="s">
        <v>2276</v>
      </c>
      <c r="B320" s="8" t="str">
        <f t="shared" si="17"/>
        <v>{   "name": "{edition-14th Anniversary Edition}",   "includeCustomFormatWhenRenaming": false,   "specifications": [     {       "name": "14th Anniversary Edition",       "implementation": "ReleaseTitleSpecification",       "negate": false,       "required": false,       "fields": {         "value": "\\b14[-_. ]?th[-_. ]?Anniversary\\b"       }     }   ] }</v>
      </c>
      <c r="C320" s="8" t="str">
        <f t="shared" si="18"/>
        <v>/14th Anniversary Edition ^|\b14[-_. ]?th[-_. ]?Anniversary\b/i</v>
      </c>
      <c r="D320" s="6" t="s">
        <v>1324</v>
      </c>
      <c r="E320" s="8"/>
      <c r="F320" s="6" t="s">
        <v>2036</v>
      </c>
      <c r="G320" s="6" t="str">
        <f t="shared" si="20"/>
        <v>{edition-14th Anniversary Edition}</v>
      </c>
      <c r="H320" s="11"/>
      <c r="I320" s="11"/>
      <c r="J320" s="11" t="str">
        <f t="shared" si="19"/>
        <v/>
      </c>
      <c r="K320" s="21" t="str">
        <f t="shared" si="21"/>
        <v>\b14[-_. ]?th[-_. ]?Anniversary\b</v>
      </c>
      <c r="L320" s="11"/>
      <c r="M320" s="11"/>
      <c r="N320" s="11" t="s">
        <v>401</v>
      </c>
      <c r="O320" s="2"/>
      <c r="P320" s="2"/>
      <c r="Q320" s="2"/>
      <c r="R320" s="2"/>
    </row>
    <row r="321" spans="1:18" x14ac:dyDescent="0.3">
      <c r="A321" s="14" t="s">
        <v>2276</v>
      </c>
      <c r="B321" s="8" t="str">
        <f t="shared" si="17"/>
        <v>{   "name": "{edition-15th Anniversary Edition}",   "includeCustomFormatWhenRenaming": false,   "specifications": [     {       "name": "15th Anniversary Edition",       "implementation": "ReleaseTitleSpecification",       "negate": false,       "required": false,       "fields": {         "value": "\\b15[-_. ]?th[-_. ]?Anniversary\\b"       }     }   ] }</v>
      </c>
      <c r="C321" s="8" t="str">
        <f t="shared" si="18"/>
        <v>/15th Anniversary Edition ^|\b15[-_. ]?th[-_. ]?Anniversary\b/i</v>
      </c>
      <c r="D321" s="6" t="s">
        <v>1324</v>
      </c>
      <c r="E321" s="8"/>
      <c r="F321" s="6" t="s">
        <v>1327</v>
      </c>
      <c r="G321" s="6" t="str">
        <f t="shared" si="20"/>
        <v>{edition-15th Anniversary Edition}</v>
      </c>
      <c r="H321" s="11"/>
      <c r="I321" s="11"/>
      <c r="J321" s="11" t="str">
        <f t="shared" si="19"/>
        <v/>
      </c>
      <c r="K321" s="21" t="str">
        <f t="shared" si="21"/>
        <v>\b15[-_. ]?th[-_. ]?Anniversary\b</v>
      </c>
      <c r="L321" s="11"/>
      <c r="M321" s="11"/>
      <c r="N321" s="11" t="s">
        <v>401</v>
      </c>
      <c r="O321" s="2"/>
      <c r="P321" s="2"/>
      <c r="Q321" s="2"/>
      <c r="R321" s="2"/>
    </row>
    <row r="322" spans="1:18" x14ac:dyDescent="0.3">
      <c r="A322" s="14" t="s">
        <v>2276</v>
      </c>
      <c r="B322" s="8" t="str">
        <f t="shared" ref="B322:B385" si="22">SUBSTITUTE( "{   'name': '"&amp;IF(G322="",F322,G322)&amp;"',   'includeCustomFormatWhenRenaming': false,   'specifications': [     {       'name': '"&amp;IF(G322="","*",F322)&amp;"',       'implementation': 'ReleaseTitleSpecification',       'negate': false,       'required': false,       'fields': {         'value': '"&amp;SUBSTITUTE(K322,"\","\\")&amp;"'       }     }   ] }","'","""")</f>
        <v>{   "name": "{edition-16th Anniversary Edition}",   "includeCustomFormatWhenRenaming": false,   "specifications": [     {       "name": "16th Anniversary Edition",       "implementation": "ReleaseTitleSpecification",       "negate": false,       "required": false,       "fields": {         "value": "\\b16[-_. ]?th[-_. ]?Anniversary\\b"       }     }   ] }</v>
      </c>
      <c r="C322" s="8" t="str">
        <f t="shared" ref="C322:C385" si="23">"/"&amp;F322&amp;" ^|"&amp;K322&amp;"/i"</f>
        <v>/16th Anniversary Edition ^|\b16[-_. ]?th[-_. ]?Anniversary\b/i</v>
      </c>
      <c r="D322" s="6" t="s">
        <v>1324</v>
      </c>
      <c r="E322" s="8"/>
      <c r="F322" s="6" t="s">
        <v>2037</v>
      </c>
      <c r="G322" s="6" t="str">
        <f t="shared" si="20"/>
        <v>{edition-16th Anniversary Edition}</v>
      </c>
      <c r="H322" s="11"/>
      <c r="I322" s="11"/>
      <c r="J322" s="11" t="str">
        <f t="shared" ref="J322:J385" si="24">SUBSTITUTE(SUBSTITUTE(SUBSTITUTE(SUBSTITUTE(SUBSTITUTE(SUBSTITUTE(SUBSTITUTE(SUBSTITUTE(SUBSTITUTE(SUBSTITUTE(SUBSTITUTE(SUBSTITUTE(SUBSTITUTE(SUBSTITUTE(SUBSTITUTE(SUBSTITUTE(SUBSTITUTE(SUBSTITUTE(SUBSTITUTE(I322,"\","\\"),"^","\^"),"$","\$"),"|","\|"),"?","\?"),"*","\*"),"+","\+"),"(","\("),")","\)"),"[","\["),"]","\]"),"{","\{"),"}","\}"),".","$Placeholder^"),"-","$Placeholder^"),"_","$Placeholder^")," ","$Placeholder^"),"$Placeholder^","[-_. ]?"),CHAR(10),"|")</f>
        <v/>
      </c>
      <c r="K322" s="21" t="str">
        <f t="shared" si="21"/>
        <v>\b16[-_. ]?th[-_. ]?Anniversary\b</v>
      </c>
      <c r="L322" s="11"/>
      <c r="M322" s="11"/>
      <c r="N322" s="11" t="s">
        <v>401</v>
      </c>
      <c r="O322" s="2"/>
      <c r="P322" s="2"/>
      <c r="Q322" s="2"/>
      <c r="R322" s="2"/>
    </row>
    <row r="323" spans="1:18" x14ac:dyDescent="0.3">
      <c r="A323" s="14" t="s">
        <v>2276</v>
      </c>
      <c r="B323" s="8" t="str">
        <f t="shared" si="22"/>
        <v>{   "name": "{edition-17th Anniversary Edition}",   "includeCustomFormatWhenRenaming": false,   "specifications": [     {       "name": "17th Anniversary Edition",       "implementation": "ReleaseTitleSpecification",       "negate": false,       "required": false,       "fields": {         "value": "\\b17[-_. ]?th[-_. ]?Anniversary\\b"       }     }   ] }</v>
      </c>
      <c r="C323" s="8" t="str">
        <f t="shared" si="23"/>
        <v>/17th Anniversary Edition ^|\b17[-_. ]?th[-_. ]?Anniversary\b/i</v>
      </c>
      <c r="D323" s="6" t="s">
        <v>1324</v>
      </c>
      <c r="E323" s="8"/>
      <c r="F323" s="6" t="s">
        <v>2038</v>
      </c>
      <c r="G323" s="6" t="str">
        <f t="shared" si="20"/>
        <v>{edition-17th Anniversary Edition}</v>
      </c>
      <c r="H323" s="11"/>
      <c r="I323" s="11"/>
      <c r="J323" s="11" t="str">
        <f t="shared" si="24"/>
        <v/>
      </c>
      <c r="K323" s="21" t="str">
        <f t="shared" si="21"/>
        <v>\b17[-_. ]?th[-_. ]?Anniversary\b</v>
      </c>
      <c r="L323" s="11"/>
      <c r="M323" s="11"/>
      <c r="N323" s="11" t="s">
        <v>401</v>
      </c>
      <c r="O323" s="2"/>
      <c r="P323" s="2"/>
      <c r="Q323" s="2"/>
      <c r="R323" s="2"/>
    </row>
    <row r="324" spans="1:18" x14ac:dyDescent="0.3">
      <c r="A324" s="14" t="s">
        <v>2276</v>
      </c>
      <c r="B324" s="8" t="str">
        <f t="shared" si="22"/>
        <v>{   "name": "{edition-18th Anniversary Edition}",   "includeCustomFormatWhenRenaming": false,   "specifications": [     {       "name": "18th Anniversary Edition",       "implementation": "ReleaseTitleSpecification",       "negate": false,       "required": false,       "fields": {         "value": "\\b18[-_. ]?th[-_. ]?Anniversary\\b"       }     }   ] }</v>
      </c>
      <c r="C324" s="8" t="str">
        <f t="shared" si="23"/>
        <v>/18th Anniversary Edition ^|\b18[-_. ]?th[-_. ]?Anniversary\b/i</v>
      </c>
      <c r="D324" s="6" t="s">
        <v>1324</v>
      </c>
      <c r="E324" s="8"/>
      <c r="F324" s="6" t="s">
        <v>2039</v>
      </c>
      <c r="G324" s="6" t="str">
        <f t="shared" si="20"/>
        <v>{edition-18th Anniversary Edition}</v>
      </c>
      <c r="H324" s="11"/>
      <c r="I324" s="11"/>
      <c r="J324" s="11" t="str">
        <f t="shared" si="24"/>
        <v/>
      </c>
      <c r="K324" s="21" t="str">
        <f t="shared" si="21"/>
        <v>\b18[-_. ]?th[-_. ]?Anniversary\b</v>
      </c>
      <c r="L324" s="11"/>
      <c r="M324" s="11"/>
      <c r="N324" s="11" t="s">
        <v>401</v>
      </c>
      <c r="O324" s="2"/>
      <c r="P324" s="2"/>
      <c r="Q324" s="2"/>
      <c r="R324" s="2"/>
    </row>
    <row r="325" spans="1:18" x14ac:dyDescent="0.3">
      <c r="A325" s="14" t="s">
        <v>2276</v>
      </c>
      <c r="B325" s="8" t="str">
        <f t="shared" si="22"/>
        <v>{   "name": "{edition-19th Anniversary Edition}",   "includeCustomFormatWhenRenaming": false,   "specifications": [     {       "name": "19th Anniversary Edition",       "implementation": "ReleaseTitleSpecification",       "negate": false,       "required": false,       "fields": {         "value": "\\b19[-_. ]?th[-_. ]?Anniversary\\b"       }     }   ] }</v>
      </c>
      <c r="C325" s="8" t="str">
        <f t="shared" si="23"/>
        <v>/19th Anniversary Edition ^|\b19[-_. ]?th[-_. ]?Anniversary\b/i</v>
      </c>
      <c r="D325" s="6" t="s">
        <v>1324</v>
      </c>
      <c r="E325" s="8"/>
      <c r="F325" s="6" t="s">
        <v>2040</v>
      </c>
      <c r="G325" s="6" t="str">
        <f t="shared" si="20"/>
        <v>{edition-19th Anniversary Edition}</v>
      </c>
      <c r="H325" s="11"/>
      <c r="I325" s="11"/>
      <c r="J325" s="11" t="str">
        <f t="shared" si="24"/>
        <v/>
      </c>
      <c r="K325" s="21" t="str">
        <f t="shared" si="21"/>
        <v>\b19[-_. ]?th[-_. ]?Anniversary\b</v>
      </c>
      <c r="L325" s="11"/>
      <c r="M325" s="11"/>
      <c r="N325" s="11" t="s">
        <v>401</v>
      </c>
      <c r="O325" s="2"/>
      <c r="P325" s="2"/>
      <c r="Q325" s="2"/>
      <c r="R325" s="2"/>
    </row>
    <row r="326" spans="1:18" x14ac:dyDescent="0.3">
      <c r="A326" s="14" t="s">
        <v>2276</v>
      </c>
      <c r="B326" s="8" t="str">
        <f t="shared" si="22"/>
        <v>{   "name": "{edition-20th Anniversary Edition}",   "includeCustomFormatWhenRenaming": false,   "specifications": [     {       "name": "20th Anniversary Edition",       "implementation": "ReleaseTitleSpecification",       "negate": false,       "required": false,       "fields": {         "value": "\\b20[-_. ]?th[-_. ]?Anniversary\\b"       }     }   ] }</v>
      </c>
      <c r="C326" s="8" t="str">
        <f t="shared" si="23"/>
        <v>/20th Anniversary Edition ^|\b20[-_. ]?th[-_. ]?Anniversary\b/i</v>
      </c>
      <c r="D326" s="6" t="s">
        <v>1324</v>
      </c>
      <c r="E326" s="8"/>
      <c r="F326" s="6" t="s">
        <v>1328</v>
      </c>
      <c r="G326" s="6" t="str">
        <f t="shared" si="20"/>
        <v>{edition-20th Anniversary Edition}</v>
      </c>
      <c r="H326" s="11"/>
      <c r="I326" s="11"/>
      <c r="J326" s="11" t="str">
        <f t="shared" si="24"/>
        <v/>
      </c>
      <c r="K326" s="21" t="str">
        <f t="shared" si="21"/>
        <v>\b20[-_. ]?th[-_. ]?Anniversary\b</v>
      </c>
      <c r="L326" s="11"/>
      <c r="M326" s="11"/>
      <c r="N326" s="11" t="s">
        <v>401</v>
      </c>
      <c r="O326" s="2"/>
      <c r="P326" s="2"/>
      <c r="Q326" s="2"/>
      <c r="R326" s="2"/>
    </row>
    <row r="327" spans="1:18" x14ac:dyDescent="0.3">
      <c r="A327" s="14" t="s">
        <v>2276</v>
      </c>
      <c r="B327" s="8" t="str">
        <f t="shared" si="22"/>
        <v>{   "name": "{edition-21th Anniversary Edition}",   "includeCustomFormatWhenRenaming": false,   "specifications": [     {       "name": "21th Anniversary Edition",       "implementation": "ReleaseTitleSpecification",       "negate": false,       "required": false,       "fields": {         "value": "\\b21[-_. ]?th[-_. ]?Anniversary\\b"       }     }   ] }</v>
      </c>
      <c r="C327" s="8" t="str">
        <f t="shared" si="23"/>
        <v>/21th Anniversary Edition ^|\b21[-_. ]?th[-_. ]?Anniversary\b/i</v>
      </c>
      <c r="D327" s="6" t="s">
        <v>1324</v>
      </c>
      <c r="E327" s="8"/>
      <c r="F327" s="6" t="s">
        <v>2041</v>
      </c>
      <c r="G327" s="6" t="str">
        <f t="shared" si="20"/>
        <v>{edition-21th Anniversary Edition}</v>
      </c>
      <c r="H327" s="11"/>
      <c r="I327" s="11"/>
      <c r="J327" s="11" t="str">
        <f t="shared" si="24"/>
        <v/>
      </c>
      <c r="K327" s="21" t="str">
        <f t="shared" si="21"/>
        <v>\b21[-_. ]?th[-_. ]?Anniversary\b</v>
      </c>
      <c r="L327" s="11"/>
      <c r="M327" s="11"/>
      <c r="N327" s="11" t="s">
        <v>401</v>
      </c>
      <c r="O327" s="2"/>
      <c r="P327" s="2"/>
      <c r="Q327" s="2"/>
      <c r="R327" s="2"/>
    </row>
    <row r="328" spans="1:18" x14ac:dyDescent="0.3">
      <c r="A328" s="14" t="s">
        <v>2276</v>
      </c>
      <c r="B328" s="8" t="str">
        <f t="shared" si="22"/>
        <v>{   "name": "{edition-22th Anniversary Edition}",   "includeCustomFormatWhenRenaming": false,   "specifications": [     {       "name": "22th Anniversary Edition",       "implementation": "ReleaseTitleSpecification",       "negate": false,       "required": false,       "fields": {         "value": "\\b22[-_. ]?th[-_. ]?Anniversary\\b"       }     }   ] }</v>
      </c>
      <c r="C328" s="8" t="str">
        <f t="shared" si="23"/>
        <v>/22th Anniversary Edition ^|\b22[-_. ]?th[-_. ]?Anniversary\b/i</v>
      </c>
      <c r="D328" s="6" t="s">
        <v>1324</v>
      </c>
      <c r="E328" s="8"/>
      <c r="F328" s="6" t="s">
        <v>2042</v>
      </c>
      <c r="G328" s="6" t="str">
        <f t="shared" si="20"/>
        <v>{edition-22th Anniversary Edition}</v>
      </c>
      <c r="H328" s="11"/>
      <c r="I328" s="11"/>
      <c r="J328" s="11" t="str">
        <f t="shared" si="24"/>
        <v/>
      </c>
      <c r="K328" s="21" t="str">
        <f t="shared" si="21"/>
        <v>\b22[-_. ]?th[-_. ]?Anniversary\b</v>
      </c>
      <c r="L328" s="11"/>
      <c r="M328" s="11"/>
      <c r="N328" s="11" t="s">
        <v>401</v>
      </c>
      <c r="O328" s="2"/>
      <c r="P328" s="2"/>
      <c r="Q328" s="2"/>
      <c r="R328" s="2"/>
    </row>
    <row r="329" spans="1:18" x14ac:dyDescent="0.3">
      <c r="A329" s="14" t="s">
        <v>2276</v>
      </c>
      <c r="B329" s="8" t="str">
        <f t="shared" si="22"/>
        <v>{   "name": "{edition-23th Anniversary Edition}",   "includeCustomFormatWhenRenaming": false,   "specifications": [     {       "name": "23th Anniversary Edition",       "implementation": "ReleaseTitleSpecification",       "negate": false,       "required": false,       "fields": {         "value": "\\b23[-_. ]?th[-_. ]?Anniversary\\b"       }     }   ] }</v>
      </c>
      <c r="C329" s="8" t="str">
        <f t="shared" si="23"/>
        <v>/23th Anniversary Edition ^|\b23[-_. ]?th[-_. ]?Anniversary\b/i</v>
      </c>
      <c r="D329" s="6" t="s">
        <v>1324</v>
      </c>
      <c r="E329" s="8"/>
      <c r="F329" s="6" t="s">
        <v>2043</v>
      </c>
      <c r="G329" s="6" t="str">
        <f t="shared" si="20"/>
        <v>{edition-23th Anniversary Edition}</v>
      </c>
      <c r="H329" s="11"/>
      <c r="I329" s="11"/>
      <c r="J329" s="11" t="str">
        <f t="shared" si="24"/>
        <v/>
      </c>
      <c r="K329" s="21" t="str">
        <f t="shared" si="21"/>
        <v>\b23[-_. ]?th[-_. ]?Anniversary\b</v>
      </c>
      <c r="L329" s="11"/>
      <c r="M329" s="11"/>
      <c r="N329" s="11" t="s">
        <v>401</v>
      </c>
      <c r="O329" s="2"/>
      <c r="P329" s="2"/>
      <c r="Q329" s="2"/>
      <c r="R329" s="2"/>
    </row>
    <row r="330" spans="1:18" x14ac:dyDescent="0.3">
      <c r="A330" s="14" t="s">
        <v>2276</v>
      </c>
      <c r="B330" s="8" t="str">
        <f t="shared" si="22"/>
        <v>{   "name": "{edition-24th Anniversary Edition}",   "includeCustomFormatWhenRenaming": false,   "specifications": [     {       "name": "24th Anniversary Edition",       "implementation": "ReleaseTitleSpecification",       "negate": false,       "required": false,       "fields": {         "value": "\\b24[-_. ]?th[-_. ]?Anniversary\\b"       }     }   ] }</v>
      </c>
      <c r="C330" s="8" t="str">
        <f t="shared" si="23"/>
        <v>/24th Anniversary Edition ^|\b24[-_. ]?th[-_. ]?Anniversary\b/i</v>
      </c>
      <c r="D330" s="6" t="s">
        <v>1324</v>
      </c>
      <c r="E330" s="8"/>
      <c r="F330" s="6" t="s">
        <v>2044</v>
      </c>
      <c r="G330" s="6" t="str">
        <f t="shared" si="20"/>
        <v>{edition-24th Anniversary Edition}</v>
      </c>
      <c r="H330" s="11"/>
      <c r="I330" s="11"/>
      <c r="J330" s="11" t="str">
        <f t="shared" si="24"/>
        <v/>
      </c>
      <c r="K330" s="21" t="str">
        <f t="shared" si="21"/>
        <v>\b24[-_. ]?th[-_. ]?Anniversary\b</v>
      </c>
      <c r="L330" s="11"/>
      <c r="M330" s="11"/>
      <c r="N330" s="11" t="s">
        <v>401</v>
      </c>
      <c r="O330" s="2"/>
      <c r="P330" s="2"/>
      <c r="Q330" s="2"/>
      <c r="R330" s="2"/>
    </row>
    <row r="331" spans="1:18" x14ac:dyDescent="0.3">
      <c r="A331" s="14" t="s">
        <v>2276</v>
      </c>
      <c r="B331" s="8" t="str">
        <f t="shared" si="22"/>
        <v>{   "name": "{edition-25th Anniversary Edition}",   "includeCustomFormatWhenRenaming": false,   "specifications": [     {       "name": "25th Anniversary Edition",       "implementation": "ReleaseTitleSpecification",       "negate": false,       "required": false,       "fields": {         "value": "\\b25[-_. ]?th[-_. ]?Anniversary\\b"       }     }   ] }</v>
      </c>
      <c r="C331" s="8" t="str">
        <f t="shared" si="23"/>
        <v>/25th Anniversary Edition ^|\b25[-_. ]?th[-_. ]?Anniversary\b/i</v>
      </c>
      <c r="D331" s="6" t="s">
        <v>1324</v>
      </c>
      <c r="E331" s="8"/>
      <c r="F331" s="6" t="s">
        <v>1329</v>
      </c>
      <c r="G331" s="6" t="str">
        <f t="shared" si="20"/>
        <v>{edition-25th Anniversary Edition}</v>
      </c>
      <c r="H331" s="11"/>
      <c r="I331" s="11"/>
      <c r="J331" s="11" t="str">
        <f t="shared" si="24"/>
        <v/>
      </c>
      <c r="K331" s="21" t="str">
        <f t="shared" si="21"/>
        <v>\b25[-_. ]?th[-_. ]?Anniversary\b</v>
      </c>
      <c r="L331" s="11"/>
      <c r="M331" s="11"/>
      <c r="N331" s="11" t="s">
        <v>401</v>
      </c>
      <c r="O331" s="2"/>
      <c r="P331" s="2"/>
      <c r="Q331" s="2"/>
      <c r="R331" s="2"/>
    </row>
    <row r="332" spans="1:18" x14ac:dyDescent="0.3">
      <c r="A332" s="14" t="s">
        <v>2276</v>
      </c>
      <c r="B332" s="8" t="str">
        <f t="shared" si="22"/>
        <v>{   "name": "{edition-26th Anniversary Edition}",   "includeCustomFormatWhenRenaming": false,   "specifications": [     {       "name": "26th Anniversary Edition",       "implementation": "ReleaseTitleSpecification",       "negate": false,       "required": false,       "fields": {         "value": "\\b26[-_. ]?th[-_. ]?Anniversary\\b"       }     }   ] }</v>
      </c>
      <c r="C332" s="8" t="str">
        <f t="shared" si="23"/>
        <v>/26th Anniversary Edition ^|\b26[-_. ]?th[-_. ]?Anniversary\b/i</v>
      </c>
      <c r="D332" s="6" t="s">
        <v>1324</v>
      </c>
      <c r="E332" s="8"/>
      <c r="F332" s="6" t="s">
        <v>2045</v>
      </c>
      <c r="G332" s="6" t="str">
        <f t="shared" si="20"/>
        <v>{edition-26th Anniversary Edition}</v>
      </c>
      <c r="H332" s="11"/>
      <c r="I332" s="11"/>
      <c r="J332" s="11" t="str">
        <f t="shared" si="24"/>
        <v/>
      </c>
      <c r="K332" s="21" t="str">
        <f t="shared" si="21"/>
        <v>\b26[-_. ]?th[-_. ]?Anniversary\b</v>
      </c>
      <c r="L332" s="11"/>
      <c r="M332" s="11"/>
      <c r="N332" s="11" t="s">
        <v>401</v>
      </c>
      <c r="O332" s="2"/>
      <c r="P332" s="2"/>
      <c r="Q332" s="2"/>
      <c r="R332" s="2"/>
    </row>
    <row r="333" spans="1:18" x14ac:dyDescent="0.3">
      <c r="A333" s="14" t="s">
        <v>2276</v>
      </c>
      <c r="B333" s="8" t="str">
        <f t="shared" si="22"/>
        <v>{   "name": "{edition-27th Anniversary Edition}",   "includeCustomFormatWhenRenaming": false,   "specifications": [     {       "name": "27th Anniversary Edition",       "implementation": "ReleaseTitleSpecification",       "negate": false,       "required": false,       "fields": {         "value": "\\b27[-_. ]?th[-_. ]?Anniversary\\b"       }     }   ] }</v>
      </c>
      <c r="C333" s="8" t="str">
        <f t="shared" si="23"/>
        <v>/27th Anniversary Edition ^|\b27[-_. ]?th[-_. ]?Anniversary\b/i</v>
      </c>
      <c r="D333" s="6" t="s">
        <v>1324</v>
      </c>
      <c r="E333" s="8"/>
      <c r="F333" s="6" t="s">
        <v>2046</v>
      </c>
      <c r="G333" s="6" t="str">
        <f t="shared" si="20"/>
        <v>{edition-27th Anniversary Edition}</v>
      </c>
      <c r="H333" s="11"/>
      <c r="I333" s="11"/>
      <c r="J333" s="11" t="str">
        <f t="shared" si="24"/>
        <v/>
      </c>
      <c r="K333" s="21" t="str">
        <f t="shared" si="21"/>
        <v>\b27[-_. ]?th[-_. ]?Anniversary\b</v>
      </c>
      <c r="L333" s="11"/>
      <c r="M333" s="11"/>
      <c r="N333" s="11" t="s">
        <v>401</v>
      </c>
      <c r="O333" s="2"/>
      <c r="P333" s="2"/>
      <c r="Q333" s="2"/>
      <c r="R333" s="2"/>
    </row>
    <row r="334" spans="1:18" x14ac:dyDescent="0.3">
      <c r="A334" s="14" t="s">
        <v>2276</v>
      </c>
      <c r="B334" s="8" t="str">
        <f t="shared" si="22"/>
        <v>{   "name": "{edition-28th Anniversary Edition}",   "includeCustomFormatWhenRenaming": false,   "specifications": [     {       "name": "28th Anniversary Edition",       "implementation": "ReleaseTitleSpecification",       "negate": false,       "required": false,       "fields": {         "value": "\\b28[-_. ]?th[-_. ]?Anniversary\\b"       }     }   ] }</v>
      </c>
      <c r="C334" s="8" t="str">
        <f t="shared" si="23"/>
        <v>/28th Anniversary Edition ^|\b28[-_. ]?th[-_. ]?Anniversary\b/i</v>
      </c>
      <c r="D334" s="6" t="s">
        <v>1324</v>
      </c>
      <c r="E334" s="8"/>
      <c r="F334" s="6" t="s">
        <v>2047</v>
      </c>
      <c r="G334" s="6" t="str">
        <f t="shared" si="20"/>
        <v>{edition-28th Anniversary Edition}</v>
      </c>
      <c r="H334" s="11"/>
      <c r="I334" s="11"/>
      <c r="J334" s="11" t="str">
        <f t="shared" si="24"/>
        <v/>
      </c>
      <c r="K334" s="21" t="str">
        <f t="shared" si="21"/>
        <v>\b28[-_. ]?th[-_. ]?Anniversary\b</v>
      </c>
      <c r="L334" s="11"/>
      <c r="M334" s="11"/>
      <c r="N334" s="11" t="s">
        <v>401</v>
      </c>
      <c r="O334" s="2"/>
      <c r="P334" s="2"/>
      <c r="Q334" s="2"/>
      <c r="R334" s="2"/>
    </row>
    <row r="335" spans="1:18" x14ac:dyDescent="0.3">
      <c r="A335" s="14" t="s">
        <v>2276</v>
      </c>
      <c r="B335" s="8" t="str">
        <f t="shared" si="22"/>
        <v>{   "name": "{edition-29th Anniversary Edition}",   "includeCustomFormatWhenRenaming": false,   "specifications": [     {       "name": "29th Anniversary Edition",       "implementation": "ReleaseTitleSpecification",       "negate": false,       "required": false,       "fields": {         "value": "\\b29[-_. ]?th[-_. ]?Anniversary\\b"       }     }   ] }</v>
      </c>
      <c r="C335" s="8" t="str">
        <f t="shared" si="23"/>
        <v>/29th Anniversary Edition ^|\b29[-_. ]?th[-_. ]?Anniversary\b/i</v>
      </c>
      <c r="D335" s="6" t="s">
        <v>1324</v>
      </c>
      <c r="E335" s="8"/>
      <c r="F335" s="6" t="s">
        <v>2048</v>
      </c>
      <c r="G335" s="6" t="str">
        <f t="shared" si="20"/>
        <v>{edition-29th Anniversary Edition}</v>
      </c>
      <c r="H335" s="11"/>
      <c r="I335" s="11"/>
      <c r="J335" s="11" t="str">
        <f t="shared" si="24"/>
        <v/>
      </c>
      <c r="K335" s="21" t="str">
        <f t="shared" si="21"/>
        <v>\b29[-_. ]?th[-_. ]?Anniversary\b</v>
      </c>
      <c r="L335" s="11"/>
      <c r="M335" s="11"/>
      <c r="N335" s="11" t="s">
        <v>401</v>
      </c>
      <c r="O335" s="2"/>
      <c r="P335" s="2"/>
      <c r="Q335" s="2"/>
      <c r="R335" s="2"/>
    </row>
    <row r="336" spans="1:18" x14ac:dyDescent="0.3">
      <c r="A336" s="14" t="s">
        <v>2276</v>
      </c>
      <c r="B336" s="8" t="str">
        <f t="shared" si="22"/>
        <v>{   "name": "{edition-30th Anniversary Edition}",   "includeCustomFormatWhenRenaming": false,   "specifications": [     {       "name": "30th Anniversary Edition",       "implementation": "ReleaseTitleSpecification",       "negate": false,       "required": false,       "fields": {         "value": "\\b30[-_. ]?th[-_. ]?Anniversary\\b"       }     }   ] }</v>
      </c>
      <c r="C336" s="8" t="str">
        <f t="shared" si="23"/>
        <v>/30th Anniversary Edition ^|\b30[-_. ]?th[-_. ]?Anniversary\b/i</v>
      </c>
      <c r="D336" s="6" t="s">
        <v>1324</v>
      </c>
      <c r="E336" s="8"/>
      <c r="F336" s="6" t="s">
        <v>1330</v>
      </c>
      <c r="G336" s="6" t="str">
        <f t="shared" si="20"/>
        <v>{edition-30th Anniversary Edition}</v>
      </c>
      <c r="H336" s="11"/>
      <c r="I336" s="11"/>
      <c r="J336" s="11" t="str">
        <f t="shared" si="24"/>
        <v/>
      </c>
      <c r="K336" s="21" t="str">
        <f t="shared" si="21"/>
        <v>\b30[-_. ]?th[-_. ]?Anniversary\b</v>
      </c>
      <c r="L336" s="11"/>
      <c r="M336" s="11"/>
      <c r="N336" s="11" t="s">
        <v>401</v>
      </c>
      <c r="O336" s="2"/>
      <c r="P336" s="2"/>
      <c r="Q336" s="2"/>
      <c r="R336" s="2"/>
    </row>
    <row r="337" spans="1:18" x14ac:dyDescent="0.3">
      <c r="A337" s="14" t="s">
        <v>2276</v>
      </c>
      <c r="B337" s="8" t="str">
        <f t="shared" si="22"/>
        <v>{   "name": "{edition-31th Anniversary Edition}",   "includeCustomFormatWhenRenaming": false,   "specifications": [     {       "name": "31th Anniversary Edition",       "implementation": "ReleaseTitleSpecification",       "negate": false,       "required": false,       "fields": {         "value": "\\b31[-_. ]?th[-_. ]?Anniversary\\b"       }     }   ] }</v>
      </c>
      <c r="C337" s="8" t="str">
        <f t="shared" si="23"/>
        <v>/31th Anniversary Edition ^|\b31[-_. ]?th[-_. ]?Anniversary\b/i</v>
      </c>
      <c r="D337" s="6" t="s">
        <v>1324</v>
      </c>
      <c r="E337" s="8"/>
      <c r="F337" s="6" t="s">
        <v>2049</v>
      </c>
      <c r="G337" s="6" t="str">
        <f t="shared" si="20"/>
        <v>{edition-31th Anniversary Edition}</v>
      </c>
      <c r="H337" s="11"/>
      <c r="I337" s="11"/>
      <c r="J337" s="11" t="str">
        <f t="shared" si="24"/>
        <v/>
      </c>
      <c r="K337" s="21" t="str">
        <f t="shared" si="21"/>
        <v>\b31[-_. ]?th[-_. ]?Anniversary\b</v>
      </c>
      <c r="L337" s="11"/>
      <c r="M337" s="11"/>
      <c r="N337" s="11" t="s">
        <v>401</v>
      </c>
      <c r="O337" s="2"/>
      <c r="P337" s="2"/>
      <c r="Q337" s="2"/>
      <c r="R337" s="2"/>
    </row>
    <row r="338" spans="1:18" x14ac:dyDescent="0.3">
      <c r="A338" s="14" t="s">
        <v>2276</v>
      </c>
      <c r="B338" s="8" t="str">
        <f t="shared" si="22"/>
        <v>{   "name": "{edition-32th Anniversary Edition}",   "includeCustomFormatWhenRenaming": false,   "specifications": [     {       "name": "32th Anniversary Edition",       "implementation": "ReleaseTitleSpecification",       "negate": false,       "required": false,       "fields": {         "value": "\\b32[-_. ]?th[-_. ]?Anniversary\\b"       }     }   ] }</v>
      </c>
      <c r="C338" s="8" t="str">
        <f t="shared" si="23"/>
        <v>/32th Anniversary Edition ^|\b32[-_. ]?th[-_. ]?Anniversary\b/i</v>
      </c>
      <c r="D338" s="6" t="s">
        <v>1324</v>
      </c>
      <c r="E338" s="8"/>
      <c r="F338" s="6" t="s">
        <v>2050</v>
      </c>
      <c r="G338" s="6" t="str">
        <f t="shared" si="20"/>
        <v>{edition-32th Anniversary Edition}</v>
      </c>
      <c r="H338" s="11"/>
      <c r="I338" s="11"/>
      <c r="J338" s="11" t="str">
        <f t="shared" si="24"/>
        <v/>
      </c>
      <c r="K338" s="21" t="str">
        <f t="shared" si="21"/>
        <v>\b32[-_. ]?th[-_. ]?Anniversary\b</v>
      </c>
      <c r="L338" s="11"/>
      <c r="M338" s="11"/>
      <c r="N338" s="11" t="s">
        <v>401</v>
      </c>
      <c r="O338" s="2"/>
      <c r="P338" s="2"/>
      <c r="Q338" s="2"/>
      <c r="R338" s="2"/>
    </row>
    <row r="339" spans="1:18" x14ac:dyDescent="0.3">
      <c r="A339" s="14" t="s">
        <v>2276</v>
      </c>
      <c r="B339" s="8" t="str">
        <f t="shared" si="22"/>
        <v>{   "name": "{edition-33th Anniversary Edition}",   "includeCustomFormatWhenRenaming": false,   "specifications": [     {       "name": "33th Anniversary Edition",       "implementation": "ReleaseTitleSpecification",       "negate": false,       "required": false,       "fields": {         "value": "\\b33[-_. ]?th[-_. ]?Anniversary\\b"       }     }   ] }</v>
      </c>
      <c r="C339" s="8" t="str">
        <f t="shared" si="23"/>
        <v>/33th Anniversary Edition ^|\b33[-_. ]?th[-_. ]?Anniversary\b/i</v>
      </c>
      <c r="D339" s="6" t="s">
        <v>1324</v>
      </c>
      <c r="E339" s="8"/>
      <c r="F339" s="6" t="s">
        <v>2051</v>
      </c>
      <c r="G339" s="6" t="str">
        <f t="shared" si="20"/>
        <v>{edition-33th Anniversary Edition}</v>
      </c>
      <c r="H339" s="11"/>
      <c r="I339" s="11"/>
      <c r="J339" s="11" t="str">
        <f t="shared" si="24"/>
        <v/>
      </c>
      <c r="K339" s="21" t="str">
        <f t="shared" si="21"/>
        <v>\b33[-_. ]?th[-_. ]?Anniversary\b</v>
      </c>
      <c r="L339" s="11"/>
      <c r="M339" s="11"/>
      <c r="N339" s="11" t="s">
        <v>401</v>
      </c>
      <c r="O339" s="2"/>
      <c r="P339" s="2"/>
      <c r="Q339" s="2"/>
      <c r="R339" s="2"/>
    </row>
    <row r="340" spans="1:18" x14ac:dyDescent="0.3">
      <c r="A340" s="14" t="s">
        <v>2276</v>
      </c>
      <c r="B340" s="8" t="str">
        <f t="shared" si="22"/>
        <v>{   "name": "{edition-34th Anniversary Edition}",   "includeCustomFormatWhenRenaming": false,   "specifications": [     {       "name": "34th Anniversary Edition",       "implementation": "ReleaseTitleSpecification",       "negate": false,       "required": false,       "fields": {         "value": "\\b34[-_. ]?th[-_. ]?Anniversary\\b"       }     }   ] }</v>
      </c>
      <c r="C340" s="8" t="str">
        <f t="shared" si="23"/>
        <v>/34th Anniversary Edition ^|\b34[-_. ]?th[-_. ]?Anniversary\b/i</v>
      </c>
      <c r="D340" s="6" t="s">
        <v>1324</v>
      </c>
      <c r="E340" s="8"/>
      <c r="F340" s="6" t="s">
        <v>2052</v>
      </c>
      <c r="G340" s="6" t="str">
        <f t="shared" si="20"/>
        <v>{edition-34th Anniversary Edition}</v>
      </c>
      <c r="H340" s="11"/>
      <c r="I340" s="11"/>
      <c r="J340" s="11" t="str">
        <f t="shared" si="24"/>
        <v/>
      </c>
      <c r="K340" s="21" t="str">
        <f t="shared" si="21"/>
        <v>\b34[-_. ]?th[-_. ]?Anniversary\b</v>
      </c>
      <c r="L340" s="11"/>
      <c r="M340" s="11"/>
      <c r="N340" s="11" t="s">
        <v>401</v>
      </c>
      <c r="O340" s="2"/>
      <c r="P340" s="2"/>
      <c r="Q340" s="2"/>
      <c r="R340" s="2"/>
    </row>
    <row r="341" spans="1:18" x14ac:dyDescent="0.3">
      <c r="A341" s="14" t="s">
        <v>2276</v>
      </c>
      <c r="B341" s="8" t="str">
        <f t="shared" si="22"/>
        <v>{   "name": "{edition-35th Anniversary Edition}",   "includeCustomFormatWhenRenaming": false,   "specifications": [     {       "name": "35th Anniversary Edition",       "implementation": "ReleaseTitleSpecification",       "negate": false,       "required": false,       "fields": {         "value": "\\b35[-_. ]?th[-_. ]?Anniversary\\b"       }     }   ] }</v>
      </c>
      <c r="C341" s="8" t="str">
        <f t="shared" si="23"/>
        <v>/35th Anniversary Edition ^|\b35[-_. ]?th[-_. ]?Anniversary\b/i</v>
      </c>
      <c r="D341" s="6" t="s">
        <v>1324</v>
      </c>
      <c r="E341" s="8"/>
      <c r="F341" s="6" t="s">
        <v>1331</v>
      </c>
      <c r="G341" s="6" t="str">
        <f t="shared" si="20"/>
        <v>{edition-35th Anniversary Edition}</v>
      </c>
      <c r="H341" s="11"/>
      <c r="I341" s="11"/>
      <c r="J341" s="11" t="str">
        <f t="shared" si="24"/>
        <v/>
      </c>
      <c r="K341" s="21" t="str">
        <f t="shared" si="21"/>
        <v>\b35[-_. ]?th[-_. ]?Anniversary\b</v>
      </c>
      <c r="L341" s="11"/>
      <c r="M341" s="11"/>
      <c r="N341" s="11" t="s">
        <v>401</v>
      </c>
      <c r="O341" s="2"/>
      <c r="P341" s="2"/>
      <c r="Q341" s="2"/>
      <c r="R341" s="2"/>
    </row>
    <row r="342" spans="1:18" x14ac:dyDescent="0.3">
      <c r="A342" s="14" t="s">
        <v>2276</v>
      </c>
      <c r="B342" s="8" t="str">
        <f t="shared" si="22"/>
        <v>{   "name": "{edition-36th Anniversary Edition}",   "includeCustomFormatWhenRenaming": false,   "specifications": [     {       "name": "36th Anniversary Edition",       "implementation": "ReleaseTitleSpecification",       "negate": false,       "required": false,       "fields": {         "value": "\\b36[-_. ]?th[-_. ]?Anniversary\\b"       }     }   ] }</v>
      </c>
      <c r="C342" s="8" t="str">
        <f t="shared" si="23"/>
        <v>/36th Anniversary Edition ^|\b36[-_. ]?th[-_. ]?Anniversary\b/i</v>
      </c>
      <c r="D342" s="6" t="s">
        <v>1324</v>
      </c>
      <c r="E342" s="8"/>
      <c r="F342" s="6" t="s">
        <v>2053</v>
      </c>
      <c r="G342" s="6" t="str">
        <f t="shared" si="20"/>
        <v>{edition-36th Anniversary Edition}</v>
      </c>
      <c r="H342" s="11"/>
      <c r="I342" s="11"/>
      <c r="J342" s="11" t="str">
        <f t="shared" si="24"/>
        <v/>
      </c>
      <c r="K342" s="21" t="str">
        <f t="shared" si="21"/>
        <v>\b36[-_. ]?th[-_. ]?Anniversary\b</v>
      </c>
      <c r="L342" s="11"/>
      <c r="M342" s="11"/>
      <c r="N342" s="11" t="s">
        <v>401</v>
      </c>
      <c r="O342" s="2"/>
      <c r="P342" s="2"/>
      <c r="Q342" s="2"/>
      <c r="R342" s="2"/>
    </row>
    <row r="343" spans="1:18" x14ac:dyDescent="0.3">
      <c r="A343" s="14" t="s">
        <v>2276</v>
      </c>
      <c r="B343" s="8" t="str">
        <f t="shared" si="22"/>
        <v>{   "name": "{edition-37th Anniversary Edition}",   "includeCustomFormatWhenRenaming": false,   "specifications": [     {       "name": "37th Anniversary Edition",       "implementation": "ReleaseTitleSpecification",       "negate": false,       "required": false,       "fields": {         "value": "\\b37[-_. ]?th[-_. ]?Anniversary\\b"       }     }   ] }</v>
      </c>
      <c r="C343" s="8" t="str">
        <f t="shared" si="23"/>
        <v>/37th Anniversary Edition ^|\b37[-_. ]?th[-_. ]?Anniversary\b/i</v>
      </c>
      <c r="D343" s="6" t="s">
        <v>1324</v>
      </c>
      <c r="E343" s="8"/>
      <c r="F343" s="6" t="s">
        <v>2054</v>
      </c>
      <c r="G343" s="6" t="str">
        <f t="shared" si="20"/>
        <v>{edition-37th Anniversary Edition}</v>
      </c>
      <c r="H343" s="11"/>
      <c r="I343" s="11"/>
      <c r="J343" s="11" t="str">
        <f t="shared" si="24"/>
        <v/>
      </c>
      <c r="K343" s="21" t="str">
        <f t="shared" si="21"/>
        <v>\b37[-_. ]?th[-_. ]?Anniversary\b</v>
      </c>
      <c r="L343" s="11"/>
      <c r="M343" s="11"/>
      <c r="N343" s="11" t="s">
        <v>401</v>
      </c>
      <c r="O343" s="2"/>
      <c r="P343" s="2"/>
      <c r="Q343" s="2"/>
      <c r="R343" s="2"/>
    </row>
    <row r="344" spans="1:18" x14ac:dyDescent="0.3">
      <c r="A344" s="14" t="s">
        <v>2276</v>
      </c>
      <c r="B344" s="8" t="str">
        <f t="shared" si="22"/>
        <v>{   "name": "{edition-38th Anniversary Edition}",   "includeCustomFormatWhenRenaming": false,   "specifications": [     {       "name": "38th Anniversary Edition",       "implementation": "ReleaseTitleSpecification",       "negate": false,       "required": false,       "fields": {         "value": "\\b38[-_. ]?th[-_. ]?Anniversary\\b"       }     }   ] }</v>
      </c>
      <c r="C344" s="8" t="str">
        <f t="shared" si="23"/>
        <v>/38th Anniversary Edition ^|\b38[-_. ]?th[-_. ]?Anniversary\b/i</v>
      </c>
      <c r="D344" s="6" t="s">
        <v>1324</v>
      </c>
      <c r="E344" s="8"/>
      <c r="F344" s="6" t="s">
        <v>2055</v>
      </c>
      <c r="G344" s="6" t="str">
        <f t="shared" si="20"/>
        <v>{edition-38th Anniversary Edition}</v>
      </c>
      <c r="H344" s="11"/>
      <c r="I344" s="11"/>
      <c r="J344" s="11" t="str">
        <f t="shared" si="24"/>
        <v/>
      </c>
      <c r="K344" s="21" t="str">
        <f t="shared" si="21"/>
        <v>\b38[-_. ]?th[-_. ]?Anniversary\b</v>
      </c>
      <c r="L344" s="11"/>
      <c r="M344" s="11"/>
      <c r="N344" s="11" t="s">
        <v>401</v>
      </c>
      <c r="O344" s="2"/>
      <c r="P344" s="2"/>
      <c r="Q344" s="2"/>
      <c r="R344" s="2"/>
    </row>
    <row r="345" spans="1:18" x14ac:dyDescent="0.3">
      <c r="A345" s="14" t="s">
        <v>2276</v>
      </c>
      <c r="B345" s="8" t="str">
        <f t="shared" si="22"/>
        <v>{   "name": "{edition-39th Anniversary Edition}",   "includeCustomFormatWhenRenaming": false,   "specifications": [     {       "name": "39th Anniversary Edition",       "implementation": "ReleaseTitleSpecification",       "negate": false,       "required": false,       "fields": {         "value": "\\b39[-_. ]?th[-_. ]?Anniversary\\b"       }     }   ] }</v>
      </c>
      <c r="C345" s="8" t="str">
        <f t="shared" si="23"/>
        <v>/39th Anniversary Edition ^|\b39[-_. ]?th[-_. ]?Anniversary\b/i</v>
      </c>
      <c r="D345" s="6" t="s">
        <v>1324</v>
      </c>
      <c r="E345" s="8"/>
      <c r="F345" s="6" t="s">
        <v>2056</v>
      </c>
      <c r="G345" s="6" t="str">
        <f t="shared" si="20"/>
        <v>{edition-39th Anniversary Edition}</v>
      </c>
      <c r="H345" s="11"/>
      <c r="I345" s="11"/>
      <c r="J345" s="11" t="str">
        <f t="shared" si="24"/>
        <v/>
      </c>
      <c r="K345" s="21" t="str">
        <f t="shared" si="21"/>
        <v>\b39[-_. ]?th[-_. ]?Anniversary\b</v>
      </c>
      <c r="L345" s="11"/>
      <c r="M345" s="11"/>
      <c r="N345" s="11" t="s">
        <v>401</v>
      </c>
      <c r="O345" s="2"/>
      <c r="P345" s="2"/>
      <c r="Q345" s="2"/>
      <c r="R345" s="2"/>
    </row>
    <row r="346" spans="1:18" x14ac:dyDescent="0.3">
      <c r="A346" s="14" t="s">
        <v>2276</v>
      </c>
      <c r="B346" s="8" t="str">
        <f t="shared" si="22"/>
        <v>{   "name": "{edition-3D Edition}",   "includeCustomFormatWhenRenaming": false,   "specifications": [     {       "name": "3D Edition",       "implementation": "ReleaseTitleSpecification",       "negate": false,       "required": false,       "fields": {         "value": "\\b3D\\b"       }     }   ] }</v>
      </c>
      <c r="C346" s="8" t="str">
        <f t="shared" si="23"/>
        <v>/3D Edition ^|\b3D\b/i</v>
      </c>
      <c r="D346" s="6" t="s">
        <v>1324</v>
      </c>
      <c r="E346" s="8"/>
      <c r="F346" s="6" t="s">
        <v>1332</v>
      </c>
      <c r="G346" s="6" t="s">
        <v>402</v>
      </c>
      <c r="H346" s="11" t="s">
        <v>6</v>
      </c>
      <c r="I346" s="11"/>
      <c r="J346" s="11" t="str">
        <f t="shared" si="24"/>
        <v/>
      </c>
      <c r="K346" s="21" t="s">
        <v>403</v>
      </c>
      <c r="L346" s="11"/>
      <c r="M346" s="11"/>
      <c r="N346" s="11" t="s">
        <v>404</v>
      </c>
      <c r="O346" s="2"/>
      <c r="P346" s="2"/>
      <c r="Q346" s="2"/>
      <c r="R346" s="2"/>
    </row>
    <row r="347" spans="1:18" x14ac:dyDescent="0.3">
      <c r="A347" s="14" t="s">
        <v>2276</v>
      </c>
      <c r="B347" s="8" t="str">
        <f t="shared" si="22"/>
        <v>{   "name": "{edition-40th Anniversary Edition}",   "includeCustomFormatWhenRenaming": false,   "specifications": [     {       "name": "40th Anniversary Edition",       "implementation": "ReleaseTitleSpecification",       "negate": false,       "required": false,       "fields": {         "value": "\\b40[-_. ]?th[-_. ]?Anniversary\\b"       }     }   ] }</v>
      </c>
      <c r="C347" s="8" t="str">
        <f t="shared" si="23"/>
        <v>/40th Anniversary Edition ^|\b40[-_. ]?th[-_. ]?Anniversary\b/i</v>
      </c>
      <c r="D347" s="6" t="s">
        <v>1324</v>
      </c>
      <c r="E347" s="8"/>
      <c r="F347" s="6" t="s">
        <v>1333</v>
      </c>
      <c r="G347" s="6" t="str">
        <f t="shared" ref="G347:G356" si="25">"{edition-"&amp;F347&amp;"}"</f>
        <v>{edition-40th Anniversary Edition}</v>
      </c>
      <c r="H347" s="11"/>
      <c r="I347" s="11"/>
      <c r="J347" s="11" t="str">
        <f t="shared" si="24"/>
        <v/>
      </c>
      <c r="K347" s="21" t="str">
        <f t="shared" ref="K347:K356" si="26">"\b"&amp;SUBSTITUTE(F347,"th Anniversary Edition","")&amp;"[-_. ]?th[-_. ]?Anniversary\b"</f>
        <v>\b40[-_. ]?th[-_. ]?Anniversary\b</v>
      </c>
      <c r="L347" s="11"/>
      <c r="M347" s="11"/>
      <c r="N347" s="11" t="s">
        <v>401</v>
      </c>
      <c r="O347" s="2"/>
      <c r="P347" s="2"/>
      <c r="Q347" s="2"/>
      <c r="R347" s="2"/>
    </row>
    <row r="348" spans="1:18" x14ac:dyDescent="0.3">
      <c r="A348" s="14" t="s">
        <v>2276</v>
      </c>
      <c r="B348" s="8" t="str">
        <f t="shared" si="22"/>
        <v>{   "name": "{edition-41th Anniversary Edition}",   "includeCustomFormatWhenRenaming": false,   "specifications": [     {       "name": "41th Anniversary Edition",       "implementation": "ReleaseTitleSpecification",       "negate": false,       "required": false,       "fields": {         "value": "\\b41[-_. ]?th[-_. ]?Anniversary\\b"       }     }   ] }</v>
      </c>
      <c r="C348" s="8" t="str">
        <f t="shared" si="23"/>
        <v>/41th Anniversary Edition ^|\b41[-_. ]?th[-_. ]?Anniversary\b/i</v>
      </c>
      <c r="D348" s="6" t="s">
        <v>1324</v>
      </c>
      <c r="E348" s="8"/>
      <c r="F348" s="6" t="s">
        <v>2057</v>
      </c>
      <c r="G348" s="6" t="str">
        <f t="shared" si="25"/>
        <v>{edition-41th Anniversary Edition}</v>
      </c>
      <c r="H348" s="11"/>
      <c r="I348" s="11"/>
      <c r="J348" s="11" t="str">
        <f t="shared" si="24"/>
        <v/>
      </c>
      <c r="K348" s="21" t="str">
        <f t="shared" si="26"/>
        <v>\b41[-_. ]?th[-_. ]?Anniversary\b</v>
      </c>
      <c r="L348" s="11"/>
      <c r="M348" s="11"/>
      <c r="N348" s="11" t="s">
        <v>401</v>
      </c>
      <c r="O348" s="2"/>
      <c r="P348" s="2"/>
      <c r="Q348" s="2"/>
      <c r="R348" s="2"/>
    </row>
    <row r="349" spans="1:18" x14ac:dyDescent="0.3">
      <c r="A349" s="14" t="s">
        <v>2276</v>
      </c>
      <c r="B349" s="8" t="str">
        <f t="shared" si="22"/>
        <v>{   "name": "{edition-42th Anniversary Edition}",   "includeCustomFormatWhenRenaming": false,   "specifications": [     {       "name": "42th Anniversary Edition",       "implementation": "ReleaseTitleSpecification",       "negate": false,       "required": false,       "fields": {         "value": "\\b42[-_. ]?th[-_. ]?Anniversary\\b"       }     }   ] }</v>
      </c>
      <c r="C349" s="8" t="str">
        <f t="shared" si="23"/>
        <v>/42th Anniversary Edition ^|\b42[-_. ]?th[-_. ]?Anniversary\b/i</v>
      </c>
      <c r="D349" s="6" t="s">
        <v>1324</v>
      </c>
      <c r="E349" s="8"/>
      <c r="F349" s="6" t="s">
        <v>2058</v>
      </c>
      <c r="G349" s="6" t="str">
        <f t="shared" si="25"/>
        <v>{edition-42th Anniversary Edition}</v>
      </c>
      <c r="H349" s="11"/>
      <c r="I349" s="11"/>
      <c r="J349" s="11" t="str">
        <f t="shared" si="24"/>
        <v/>
      </c>
      <c r="K349" s="21" t="str">
        <f t="shared" si="26"/>
        <v>\b42[-_. ]?th[-_. ]?Anniversary\b</v>
      </c>
      <c r="L349" s="11"/>
      <c r="M349" s="11"/>
      <c r="N349" s="11" t="s">
        <v>401</v>
      </c>
      <c r="O349" s="2"/>
      <c r="P349" s="2"/>
      <c r="Q349" s="2"/>
      <c r="R349" s="2"/>
    </row>
    <row r="350" spans="1:18" x14ac:dyDescent="0.3">
      <c r="A350" s="14" t="s">
        <v>2276</v>
      </c>
      <c r="B350" s="8" t="str">
        <f t="shared" si="22"/>
        <v>{   "name": "{edition-43th Anniversary Edition}",   "includeCustomFormatWhenRenaming": false,   "specifications": [     {       "name": "43th Anniversary Edition",       "implementation": "ReleaseTitleSpecification",       "negate": false,       "required": false,       "fields": {         "value": "\\b43[-_. ]?th[-_. ]?Anniversary\\b"       }     }   ] }</v>
      </c>
      <c r="C350" s="8" t="str">
        <f t="shared" si="23"/>
        <v>/43th Anniversary Edition ^|\b43[-_. ]?th[-_. ]?Anniversary\b/i</v>
      </c>
      <c r="D350" s="6" t="s">
        <v>1324</v>
      </c>
      <c r="E350" s="8"/>
      <c r="F350" s="6" t="s">
        <v>2059</v>
      </c>
      <c r="G350" s="6" t="str">
        <f t="shared" si="25"/>
        <v>{edition-43th Anniversary Edition}</v>
      </c>
      <c r="H350" s="11"/>
      <c r="I350" s="11"/>
      <c r="J350" s="11" t="str">
        <f t="shared" si="24"/>
        <v/>
      </c>
      <c r="K350" s="21" t="str">
        <f t="shared" si="26"/>
        <v>\b43[-_. ]?th[-_. ]?Anniversary\b</v>
      </c>
      <c r="L350" s="11"/>
      <c r="M350" s="11"/>
      <c r="N350" s="11" t="s">
        <v>401</v>
      </c>
      <c r="O350" s="2"/>
      <c r="P350" s="2"/>
      <c r="Q350" s="2"/>
      <c r="R350" s="2"/>
    </row>
    <row r="351" spans="1:18" x14ac:dyDescent="0.3">
      <c r="A351" s="14" t="s">
        <v>2276</v>
      </c>
      <c r="B351" s="8" t="str">
        <f t="shared" si="22"/>
        <v>{   "name": "{edition-44th Anniversary Edition}",   "includeCustomFormatWhenRenaming": false,   "specifications": [     {       "name": "44th Anniversary Edition",       "implementation": "ReleaseTitleSpecification",       "negate": false,       "required": false,       "fields": {         "value": "\\b44[-_. ]?th[-_. ]?Anniversary\\b"       }     }   ] }</v>
      </c>
      <c r="C351" s="8" t="str">
        <f t="shared" si="23"/>
        <v>/44th Anniversary Edition ^|\b44[-_. ]?th[-_. ]?Anniversary\b/i</v>
      </c>
      <c r="D351" s="6" t="s">
        <v>1324</v>
      </c>
      <c r="E351" s="8"/>
      <c r="F351" s="6" t="s">
        <v>2060</v>
      </c>
      <c r="G351" s="6" t="str">
        <f t="shared" si="25"/>
        <v>{edition-44th Anniversary Edition}</v>
      </c>
      <c r="H351" s="11"/>
      <c r="I351" s="11"/>
      <c r="J351" s="11" t="str">
        <f t="shared" si="24"/>
        <v/>
      </c>
      <c r="K351" s="21" t="str">
        <f t="shared" si="26"/>
        <v>\b44[-_. ]?th[-_. ]?Anniversary\b</v>
      </c>
      <c r="L351" s="11"/>
      <c r="M351" s="11"/>
      <c r="N351" s="11" t="s">
        <v>401</v>
      </c>
      <c r="O351" s="2"/>
      <c r="P351" s="2"/>
      <c r="Q351" s="2"/>
      <c r="R351" s="2"/>
    </row>
    <row r="352" spans="1:18" x14ac:dyDescent="0.3">
      <c r="A352" s="14" t="s">
        <v>2276</v>
      </c>
      <c r="B352" s="8" t="str">
        <f t="shared" si="22"/>
        <v>{   "name": "{edition-45th Anniversary Edition}",   "includeCustomFormatWhenRenaming": false,   "specifications": [     {       "name": "45th Anniversary Edition",       "implementation": "ReleaseTitleSpecification",       "negate": false,       "required": false,       "fields": {         "value": "\\b45[-_. ]?th[-_. ]?Anniversary\\b"       }     }   ] }</v>
      </c>
      <c r="C352" s="8" t="str">
        <f t="shared" si="23"/>
        <v>/45th Anniversary Edition ^|\b45[-_. ]?th[-_. ]?Anniversary\b/i</v>
      </c>
      <c r="D352" s="6" t="s">
        <v>1324</v>
      </c>
      <c r="E352" s="8"/>
      <c r="F352" s="6" t="s">
        <v>1334</v>
      </c>
      <c r="G352" s="6" t="str">
        <f t="shared" si="25"/>
        <v>{edition-45th Anniversary Edition}</v>
      </c>
      <c r="H352" s="11"/>
      <c r="I352" s="11"/>
      <c r="J352" s="11" t="str">
        <f t="shared" si="24"/>
        <v/>
      </c>
      <c r="K352" s="21" t="str">
        <f t="shared" si="26"/>
        <v>\b45[-_. ]?th[-_. ]?Anniversary\b</v>
      </c>
      <c r="L352" s="11"/>
      <c r="M352" s="11"/>
      <c r="N352" s="11" t="s">
        <v>401</v>
      </c>
      <c r="O352" s="2"/>
      <c r="P352" s="2"/>
      <c r="Q352" s="2"/>
      <c r="R352" s="2"/>
    </row>
    <row r="353" spans="1:18" x14ac:dyDescent="0.3">
      <c r="A353" s="14" t="s">
        <v>2276</v>
      </c>
      <c r="B353" s="8" t="str">
        <f t="shared" si="22"/>
        <v>{   "name": "{edition-46th Anniversary Edition}",   "includeCustomFormatWhenRenaming": false,   "specifications": [     {       "name": "46th Anniversary Edition",       "implementation": "ReleaseTitleSpecification",       "negate": false,       "required": false,       "fields": {         "value": "\\b46[-_. ]?th[-_. ]?Anniversary\\b"       }     }   ] }</v>
      </c>
      <c r="C353" s="8" t="str">
        <f t="shared" si="23"/>
        <v>/46th Anniversary Edition ^|\b46[-_. ]?th[-_. ]?Anniversary\b/i</v>
      </c>
      <c r="D353" s="6" t="s">
        <v>1324</v>
      </c>
      <c r="E353" s="8"/>
      <c r="F353" s="6" t="s">
        <v>2061</v>
      </c>
      <c r="G353" s="6" t="str">
        <f t="shared" si="25"/>
        <v>{edition-46th Anniversary Edition}</v>
      </c>
      <c r="H353" s="11"/>
      <c r="I353" s="11"/>
      <c r="J353" s="11" t="str">
        <f t="shared" si="24"/>
        <v/>
      </c>
      <c r="K353" s="21" t="str">
        <f t="shared" si="26"/>
        <v>\b46[-_. ]?th[-_. ]?Anniversary\b</v>
      </c>
      <c r="L353" s="11"/>
      <c r="M353" s="11"/>
      <c r="N353" s="11" t="s">
        <v>401</v>
      </c>
      <c r="O353" s="2"/>
      <c r="P353" s="2"/>
      <c r="Q353" s="2"/>
      <c r="R353" s="2"/>
    </row>
    <row r="354" spans="1:18" x14ac:dyDescent="0.3">
      <c r="A354" s="14" t="s">
        <v>2276</v>
      </c>
      <c r="B354" s="8" t="str">
        <f t="shared" si="22"/>
        <v>{   "name": "{edition-47th Anniversary Edition}",   "includeCustomFormatWhenRenaming": false,   "specifications": [     {       "name": "47th Anniversary Edition",       "implementation": "ReleaseTitleSpecification",       "negate": false,       "required": false,       "fields": {         "value": "\\b47[-_. ]?th[-_. ]?Anniversary\\b"       }     }   ] }</v>
      </c>
      <c r="C354" s="8" t="str">
        <f t="shared" si="23"/>
        <v>/47th Anniversary Edition ^|\b47[-_. ]?th[-_. ]?Anniversary\b/i</v>
      </c>
      <c r="D354" s="6" t="s">
        <v>1324</v>
      </c>
      <c r="E354" s="8"/>
      <c r="F354" s="6" t="s">
        <v>2062</v>
      </c>
      <c r="G354" s="6" t="str">
        <f t="shared" si="25"/>
        <v>{edition-47th Anniversary Edition}</v>
      </c>
      <c r="H354" s="11"/>
      <c r="I354" s="11"/>
      <c r="J354" s="11" t="str">
        <f t="shared" si="24"/>
        <v/>
      </c>
      <c r="K354" s="21" t="str">
        <f t="shared" si="26"/>
        <v>\b47[-_. ]?th[-_. ]?Anniversary\b</v>
      </c>
      <c r="L354" s="11"/>
      <c r="M354" s="11"/>
      <c r="N354" s="11" t="s">
        <v>401</v>
      </c>
      <c r="O354" s="2"/>
      <c r="P354" s="2"/>
      <c r="Q354" s="2"/>
      <c r="R354" s="2"/>
    </row>
    <row r="355" spans="1:18" x14ac:dyDescent="0.3">
      <c r="A355" s="14" t="s">
        <v>2276</v>
      </c>
      <c r="B355" s="8" t="str">
        <f t="shared" si="22"/>
        <v>{   "name": "{edition-48th Anniversary Edition}",   "includeCustomFormatWhenRenaming": false,   "specifications": [     {       "name": "48th Anniversary Edition",       "implementation": "ReleaseTitleSpecification",       "negate": false,       "required": false,       "fields": {         "value": "\\b48[-_. ]?th[-_. ]?Anniversary\\b"       }     }   ] }</v>
      </c>
      <c r="C355" s="8" t="str">
        <f t="shared" si="23"/>
        <v>/48th Anniversary Edition ^|\b48[-_. ]?th[-_. ]?Anniversary\b/i</v>
      </c>
      <c r="D355" s="6" t="s">
        <v>1324</v>
      </c>
      <c r="E355" s="8"/>
      <c r="F355" s="6" t="s">
        <v>2063</v>
      </c>
      <c r="G355" s="6" t="str">
        <f t="shared" si="25"/>
        <v>{edition-48th Anniversary Edition}</v>
      </c>
      <c r="H355" s="11"/>
      <c r="I355" s="11"/>
      <c r="J355" s="11" t="str">
        <f t="shared" si="24"/>
        <v/>
      </c>
      <c r="K355" s="21" t="str">
        <f t="shared" si="26"/>
        <v>\b48[-_. ]?th[-_. ]?Anniversary\b</v>
      </c>
      <c r="L355" s="11"/>
      <c r="M355" s="11"/>
      <c r="N355" s="11" t="s">
        <v>401</v>
      </c>
      <c r="O355" s="2"/>
      <c r="P355" s="2"/>
      <c r="Q355" s="2"/>
      <c r="R355" s="2"/>
    </row>
    <row r="356" spans="1:18" x14ac:dyDescent="0.3">
      <c r="A356" s="14" t="s">
        <v>2276</v>
      </c>
      <c r="B356" s="8" t="str">
        <f t="shared" si="22"/>
        <v>{   "name": "{edition-49th Anniversary Edition}",   "includeCustomFormatWhenRenaming": false,   "specifications": [     {       "name": "49th Anniversary Edition",       "implementation": "ReleaseTitleSpecification",       "negate": false,       "required": false,       "fields": {         "value": "\\b49[-_. ]?th[-_. ]?Anniversary\\b"       }     }   ] }</v>
      </c>
      <c r="C356" s="8" t="str">
        <f t="shared" si="23"/>
        <v>/49th Anniversary Edition ^|\b49[-_. ]?th[-_. ]?Anniversary\b/i</v>
      </c>
      <c r="D356" s="6" t="s">
        <v>1324</v>
      </c>
      <c r="E356" s="8"/>
      <c r="F356" s="6" t="s">
        <v>2064</v>
      </c>
      <c r="G356" s="6" t="str">
        <f t="shared" si="25"/>
        <v>{edition-49th Anniversary Edition}</v>
      </c>
      <c r="H356" s="11"/>
      <c r="I356" s="11"/>
      <c r="J356" s="11" t="str">
        <f t="shared" si="24"/>
        <v/>
      </c>
      <c r="K356" s="21" t="str">
        <f t="shared" si="26"/>
        <v>\b49[-_. ]?th[-_. ]?Anniversary\b</v>
      </c>
      <c r="L356" s="11"/>
      <c r="M356" s="11"/>
      <c r="N356" s="11" t="s">
        <v>401</v>
      </c>
      <c r="O356" s="2"/>
      <c r="P356" s="2"/>
      <c r="Q356" s="2"/>
      <c r="R356" s="2"/>
    </row>
    <row r="357" spans="1:18" x14ac:dyDescent="0.3">
      <c r="A357" s="14" t="s">
        <v>2276</v>
      </c>
      <c r="B357" s="8" t="str">
        <f t="shared" si="22"/>
        <v>{   "name": "{edition-4K Remastered}",   "includeCustomFormatWhenRenaming": false,   "specifications": [     {       "name": "4K Remastered",       "implementation": "ReleaseTitleSpecification",       "negate": false,       "required": false,       "fields": {         "value": "\\b4K[-_. ]?REMASTER(ed)?\\b"       }     }   ] }</v>
      </c>
      <c r="C357" s="8" t="str">
        <f t="shared" si="23"/>
        <v>/4K Remastered ^|\b4K[-_. ]?REMASTER(ed)?\b/i</v>
      </c>
      <c r="D357" s="6" t="s">
        <v>1324</v>
      </c>
      <c r="E357" s="8"/>
      <c r="F357" s="6" t="s">
        <v>1335</v>
      </c>
      <c r="G357" s="6" t="s">
        <v>405</v>
      </c>
      <c r="H357" s="11" t="s">
        <v>6</v>
      </c>
      <c r="I357" s="11"/>
      <c r="J357" s="11" t="str">
        <f t="shared" si="24"/>
        <v/>
      </c>
      <c r="K357" s="21" t="s">
        <v>406</v>
      </c>
      <c r="L357" s="11"/>
      <c r="M357" s="11"/>
      <c r="N357" s="11" t="s">
        <v>407</v>
      </c>
      <c r="O357" s="2"/>
      <c r="P357" s="2"/>
      <c r="Q357" s="2"/>
      <c r="R357" s="2"/>
    </row>
    <row r="358" spans="1:18" x14ac:dyDescent="0.3">
      <c r="A358" s="14" t="s">
        <v>2276</v>
      </c>
      <c r="B358" s="8" t="str">
        <f t="shared" si="22"/>
        <v>{   "name": "{edition-4K Restoration}",   "includeCustomFormatWhenRenaming": false,   "specifications": [     {       "name": "4K Restoration",       "implementation": "ReleaseTitleSpecification",       "negate": false,       "required": false,       "fields": {         "value": "\\b4K[-_. ]?Restoration\\b"       }     }   ] }</v>
      </c>
      <c r="C358" s="8" t="str">
        <f t="shared" si="23"/>
        <v>/4K Restoration ^|\b4K[-_. ]?Restoration\b/i</v>
      </c>
      <c r="D358" s="6" t="s">
        <v>1324</v>
      </c>
      <c r="E358" s="8"/>
      <c r="F358" s="6" t="s">
        <v>1336</v>
      </c>
      <c r="G358" s="6" t="s">
        <v>408</v>
      </c>
      <c r="H358" s="11" t="s">
        <v>6</v>
      </c>
      <c r="I358" s="11"/>
      <c r="J358" s="11" t="str">
        <f t="shared" si="24"/>
        <v/>
      </c>
      <c r="K358" s="21" t="str">
        <f>"\b"&amp;SUBSTITUTE(SUBSTITUTE(SUBSTITUTE(SUBSTITUTE(SUBSTITUTE(SUBSTITUTE(SUBSTITUTE(SUBSTITUTE(SUBSTITUTE(SUBSTITUTE(SUBSTITUTE(SUBSTITUTE(SUBSTITUTE(SUBSTITUTE(SUBSTITUTE(SUBSTITUTE(SUBSTITUTE(F358,"\","\\"),"^","\^"),"$","\$"),"|","\|"),".","$^"),"?","\?"),"*","\*"),"+","\+"),"(","\("),")","\)"),"[","\["),"{","\{"),"-","$^"),"_","$^")," ","$^"),"$^","[-_. ]?"),CHAR(10),"|")&amp;"\b"</f>
        <v>\b4K[-_. ]?Restoration\b</v>
      </c>
      <c r="L358" s="11"/>
      <c r="M358" s="11"/>
      <c r="N358" s="11"/>
      <c r="O358" s="2"/>
      <c r="P358" s="2"/>
      <c r="Q358" s="2"/>
      <c r="R358" s="2"/>
    </row>
    <row r="359" spans="1:18" x14ac:dyDescent="0.3">
      <c r="A359" s="14" t="s">
        <v>2276</v>
      </c>
      <c r="B359" s="8" t="str">
        <f t="shared" si="22"/>
        <v>{   "name": "{edition-50th Anniversary Edition}",   "includeCustomFormatWhenRenaming": false,   "specifications": [     {       "name": "50th Anniversary Edition",       "implementation": "ReleaseTitleSpecification",       "negate": false,       "required": false,       "fields": {         "value": "\\b50[-_. ]?th[-_. ]?Anniversary\\b"       }     }   ] }</v>
      </c>
      <c r="C359" s="8" t="str">
        <f t="shared" si="23"/>
        <v>/50th Anniversary Edition ^|\b50[-_. ]?th[-_. ]?Anniversary\b/i</v>
      </c>
      <c r="D359" s="6" t="s">
        <v>1324</v>
      </c>
      <c r="E359" s="8"/>
      <c r="F359" s="6" t="s">
        <v>1337</v>
      </c>
      <c r="G359" s="6" t="str">
        <f t="shared" ref="G359:G390" si="27">"{edition-"&amp;F359&amp;"}"</f>
        <v>{edition-50th Anniversary Edition}</v>
      </c>
      <c r="H359" s="11"/>
      <c r="I359" s="11"/>
      <c r="J359" s="11" t="str">
        <f t="shared" si="24"/>
        <v/>
      </c>
      <c r="K359" s="21" t="str">
        <f t="shared" ref="K359:K390" si="28">"\b"&amp;SUBSTITUTE(F359,"th Anniversary Edition","")&amp;"[-_. ]?th[-_. ]?Anniversary\b"</f>
        <v>\b50[-_. ]?th[-_. ]?Anniversary\b</v>
      </c>
      <c r="L359" s="11"/>
      <c r="M359" s="11"/>
      <c r="N359" s="11" t="s">
        <v>401</v>
      </c>
      <c r="O359" s="2"/>
      <c r="P359" s="2"/>
      <c r="Q359" s="2"/>
      <c r="R359" s="2"/>
    </row>
    <row r="360" spans="1:18" x14ac:dyDescent="0.3">
      <c r="A360" s="14" t="s">
        <v>2276</v>
      </c>
      <c r="B360" s="8" t="str">
        <f t="shared" si="22"/>
        <v>{   "name": "{edition-51th Anniversary Edition}",   "includeCustomFormatWhenRenaming": false,   "specifications": [     {       "name": "51th Anniversary Edition",       "implementation": "ReleaseTitleSpecification",       "negate": false,       "required": false,       "fields": {         "value": "\\b51[-_. ]?th[-_. ]?Anniversary\\b"       }     }   ] }</v>
      </c>
      <c r="C360" s="8" t="str">
        <f t="shared" si="23"/>
        <v>/51th Anniversary Edition ^|\b51[-_. ]?th[-_. ]?Anniversary\b/i</v>
      </c>
      <c r="D360" s="6" t="s">
        <v>1324</v>
      </c>
      <c r="E360" s="8"/>
      <c r="F360" s="6" t="s">
        <v>2065</v>
      </c>
      <c r="G360" s="6" t="str">
        <f t="shared" si="27"/>
        <v>{edition-51th Anniversary Edition}</v>
      </c>
      <c r="H360" s="11"/>
      <c r="I360" s="11"/>
      <c r="J360" s="11" t="str">
        <f t="shared" si="24"/>
        <v/>
      </c>
      <c r="K360" s="21" t="str">
        <f t="shared" si="28"/>
        <v>\b51[-_. ]?th[-_. ]?Anniversary\b</v>
      </c>
      <c r="L360" s="11"/>
      <c r="M360" s="11"/>
      <c r="N360" s="11" t="s">
        <v>401</v>
      </c>
      <c r="O360" s="2"/>
      <c r="P360" s="2"/>
      <c r="Q360" s="2"/>
      <c r="R360" s="2"/>
    </row>
    <row r="361" spans="1:18" x14ac:dyDescent="0.3">
      <c r="A361" s="14" t="s">
        <v>2276</v>
      </c>
      <c r="B361" s="8" t="str">
        <f t="shared" si="22"/>
        <v>{   "name": "{edition-52th Anniversary Edition}",   "includeCustomFormatWhenRenaming": false,   "specifications": [     {       "name": "52th Anniversary Edition",       "implementation": "ReleaseTitleSpecification",       "negate": false,       "required": false,       "fields": {         "value": "\\b52[-_. ]?th[-_. ]?Anniversary\\b"       }     }   ] }</v>
      </c>
      <c r="C361" s="8" t="str">
        <f t="shared" si="23"/>
        <v>/52th Anniversary Edition ^|\b52[-_. ]?th[-_. ]?Anniversary\b/i</v>
      </c>
      <c r="D361" s="6" t="s">
        <v>1324</v>
      </c>
      <c r="E361" s="8"/>
      <c r="F361" s="6" t="s">
        <v>2066</v>
      </c>
      <c r="G361" s="6" t="str">
        <f t="shared" si="27"/>
        <v>{edition-52th Anniversary Edition}</v>
      </c>
      <c r="H361" s="11"/>
      <c r="I361" s="11"/>
      <c r="J361" s="11" t="str">
        <f t="shared" si="24"/>
        <v/>
      </c>
      <c r="K361" s="21" t="str">
        <f t="shared" si="28"/>
        <v>\b52[-_. ]?th[-_. ]?Anniversary\b</v>
      </c>
      <c r="L361" s="11"/>
      <c r="M361" s="11"/>
      <c r="N361" s="11" t="s">
        <v>401</v>
      </c>
      <c r="O361" s="2"/>
      <c r="P361" s="2"/>
      <c r="Q361" s="2"/>
      <c r="R361" s="2"/>
    </row>
    <row r="362" spans="1:18" x14ac:dyDescent="0.3">
      <c r="A362" s="14" t="s">
        <v>2276</v>
      </c>
      <c r="B362" s="8" t="str">
        <f t="shared" si="22"/>
        <v>{   "name": "{edition-53th Anniversary Edition}",   "includeCustomFormatWhenRenaming": false,   "specifications": [     {       "name": "53th Anniversary Edition",       "implementation": "ReleaseTitleSpecification",       "negate": false,       "required": false,       "fields": {         "value": "\\b53[-_. ]?th[-_. ]?Anniversary\\b"       }     }   ] }</v>
      </c>
      <c r="C362" s="8" t="str">
        <f t="shared" si="23"/>
        <v>/53th Anniversary Edition ^|\b53[-_. ]?th[-_. ]?Anniversary\b/i</v>
      </c>
      <c r="D362" s="6" t="s">
        <v>1324</v>
      </c>
      <c r="E362" s="8"/>
      <c r="F362" s="6" t="s">
        <v>2067</v>
      </c>
      <c r="G362" s="6" t="str">
        <f t="shared" si="27"/>
        <v>{edition-53th Anniversary Edition}</v>
      </c>
      <c r="H362" s="11"/>
      <c r="I362" s="11"/>
      <c r="J362" s="11" t="str">
        <f t="shared" si="24"/>
        <v/>
      </c>
      <c r="K362" s="21" t="str">
        <f t="shared" si="28"/>
        <v>\b53[-_. ]?th[-_. ]?Anniversary\b</v>
      </c>
      <c r="L362" s="11"/>
      <c r="M362" s="11"/>
      <c r="N362" s="11" t="s">
        <v>401</v>
      </c>
      <c r="O362" s="2"/>
      <c r="P362" s="2"/>
      <c r="Q362" s="2"/>
      <c r="R362" s="2"/>
    </row>
    <row r="363" spans="1:18" x14ac:dyDescent="0.3">
      <c r="A363" s="14" t="s">
        <v>2276</v>
      </c>
      <c r="B363" s="8" t="str">
        <f t="shared" si="22"/>
        <v>{   "name": "{edition-54th Anniversary Edition}",   "includeCustomFormatWhenRenaming": false,   "specifications": [     {       "name": "54th Anniversary Edition",       "implementation": "ReleaseTitleSpecification",       "negate": false,       "required": false,       "fields": {         "value": "\\b54[-_. ]?th[-_. ]?Anniversary\\b"       }     }   ] }</v>
      </c>
      <c r="C363" s="8" t="str">
        <f t="shared" si="23"/>
        <v>/54th Anniversary Edition ^|\b54[-_. ]?th[-_. ]?Anniversary\b/i</v>
      </c>
      <c r="D363" s="6" t="s">
        <v>1324</v>
      </c>
      <c r="E363" s="8"/>
      <c r="F363" s="6" t="s">
        <v>2068</v>
      </c>
      <c r="G363" s="6" t="str">
        <f t="shared" si="27"/>
        <v>{edition-54th Anniversary Edition}</v>
      </c>
      <c r="H363" s="11"/>
      <c r="I363" s="11"/>
      <c r="J363" s="11" t="str">
        <f t="shared" si="24"/>
        <v/>
      </c>
      <c r="K363" s="21" t="str">
        <f t="shared" si="28"/>
        <v>\b54[-_. ]?th[-_. ]?Anniversary\b</v>
      </c>
      <c r="L363" s="11"/>
      <c r="M363" s="11"/>
      <c r="N363" s="11" t="s">
        <v>401</v>
      </c>
      <c r="O363" s="2"/>
      <c r="P363" s="2"/>
      <c r="Q363" s="2"/>
      <c r="R363" s="2"/>
    </row>
    <row r="364" spans="1:18" x14ac:dyDescent="0.3">
      <c r="A364" s="14" t="s">
        <v>2276</v>
      </c>
      <c r="B364" s="8" t="str">
        <f t="shared" si="22"/>
        <v>{   "name": "{edition-55th Anniversary Edition}",   "includeCustomFormatWhenRenaming": false,   "specifications": [     {       "name": "55th Anniversary Edition",       "implementation": "ReleaseTitleSpecification",       "negate": false,       "required": false,       "fields": {         "value": "\\b55[-_. ]?th[-_. ]?Anniversary\\b"       }     }   ] }</v>
      </c>
      <c r="C364" s="8" t="str">
        <f t="shared" si="23"/>
        <v>/55th Anniversary Edition ^|\b55[-_. ]?th[-_. ]?Anniversary\b/i</v>
      </c>
      <c r="D364" s="6" t="s">
        <v>1324</v>
      </c>
      <c r="E364" s="8"/>
      <c r="F364" s="6" t="s">
        <v>1970</v>
      </c>
      <c r="G364" s="6" t="str">
        <f t="shared" si="27"/>
        <v>{edition-55th Anniversary Edition}</v>
      </c>
      <c r="H364" s="11"/>
      <c r="I364" s="11"/>
      <c r="J364" s="11" t="str">
        <f t="shared" si="24"/>
        <v/>
      </c>
      <c r="K364" s="21" t="str">
        <f t="shared" si="28"/>
        <v>\b55[-_. ]?th[-_. ]?Anniversary\b</v>
      </c>
      <c r="L364" s="11"/>
      <c r="M364" s="11"/>
      <c r="N364" s="11" t="s">
        <v>401</v>
      </c>
      <c r="O364" s="2"/>
      <c r="P364" s="2"/>
      <c r="Q364" s="2"/>
      <c r="R364" s="2"/>
    </row>
    <row r="365" spans="1:18" x14ac:dyDescent="0.3">
      <c r="A365" s="14" t="s">
        <v>2276</v>
      </c>
      <c r="B365" s="8" t="str">
        <f t="shared" si="22"/>
        <v>{   "name": "{edition-56th Anniversary Edition}",   "includeCustomFormatWhenRenaming": false,   "specifications": [     {       "name": "56th Anniversary Edition",       "implementation": "ReleaseTitleSpecification",       "negate": false,       "required": false,       "fields": {         "value": "\\b56[-_. ]?th[-_. ]?Anniversary\\b"       }     }   ] }</v>
      </c>
      <c r="C365" s="8" t="str">
        <f t="shared" si="23"/>
        <v>/56th Anniversary Edition ^|\b56[-_. ]?th[-_. ]?Anniversary\b/i</v>
      </c>
      <c r="D365" s="6" t="s">
        <v>1324</v>
      </c>
      <c r="E365" s="8"/>
      <c r="F365" s="6" t="s">
        <v>2069</v>
      </c>
      <c r="G365" s="6" t="str">
        <f t="shared" si="27"/>
        <v>{edition-56th Anniversary Edition}</v>
      </c>
      <c r="H365" s="11"/>
      <c r="I365" s="11"/>
      <c r="J365" s="11" t="str">
        <f t="shared" si="24"/>
        <v/>
      </c>
      <c r="K365" s="21" t="str">
        <f t="shared" si="28"/>
        <v>\b56[-_. ]?th[-_. ]?Anniversary\b</v>
      </c>
      <c r="L365" s="11"/>
      <c r="M365" s="11"/>
      <c r="N365" s="11" t="s">
        <v>401</v>
      </c>
      <c r="O365" s="2"/>
      <c r="P365" s="2"/>
      <c r="Q365" s="2"/>
      <c r="R365" s="2"/>
    </row>
    <row r="366" spans="1:18" x14ac:dyDescent="0.3">
      <c r="A366" s="14" t="s">
        <v>2276</v>
      </c>
      <c r="B366" s="8" t="str">
        <f t="shared" si="22"/>
        <v>{   "name": "{edition-57th Anniversary Edition}",   "includeCustomFormatWhenRenaming": false,   "specifications": [     {       "name": "57th Anniversary Edition",       "implementation": "ReleaseTitleSpecification",       "negate": false,       "required": false,       "fields": {         "value": "\\b57[-_. ]?th[-_. ]?Anniversary\\b"       }     }   ] }</v>
      </c>
      <c r="C366" s="8" t="str">
        <f t="shared" si="23"/>
        <v>/57th Anniversary Edition ^|\b57[-_. ]?th[-_. ]?Anniversary\b/i</v>
      </c>
      <c r="D366" s="6" t="s">
        <v>1324</v>
      </c>
      <c r="E366" s="8"/>
      <c r="F366" s="6" t="s">
        <v>2070</v>
      </c>
      <c r="G366" s="6" t="str">
        <f t="shared" si="27"/>
        <v>{edition-57th Anniversary Edition}</v>
      </c>
      <c r="H366" s="11"/>
      <c r="I366" s="11"/>
      <c r="J366" s="11" t="str">
        <f t="shared" si="24"/>
        <v/>
      </c>
      <c r="K366" s="21" t="str">
        <f t="shared" si="28"/>
        <v>\b57[-_. ]?th[-_. ]?Anniversary\b</v>
      </c>
      <c r="L366" s="11"/>
      <c r="M366" s="11"/>
      <c r="N366" s="11" t="s">
        <v>401</v>
      </c>
      <c r="O366" s="2"/>
      <c r="P366" s="2"/>
      <c r="Q366" s="2"/>
      <c r="R366" s="2"/>
    </row>
    <row r="367" spans="1:18" x14ac:dyDescent="0.3">
      <c r="A367" s="14" t="s">
        <v>2276</v>
      </c>
      <c r="B367" s="8" t="str">
        <f t="shared" si="22"/>
        <v>{   "name": "{edition-58th Anniversary Edition}",   "includeCustomFormatWhenRenaming": false,   "specifications": [     {       "name": "58th Anniversary Edition",       "implementation": "ReleaseTitleSpecification",       "negate": false,       "required": false,       "fields": {         "value": "\\b58[-_. ]?th[-_. ]?Anniversary\\b"       }     }   ] }</v>
      </c>
      <c r="C367" s="8" t="str">
        <f t="shared" si="23"/>
        <v>/58th Anniversary Edition ^|\b58[-_. ]?th[-_. ]?Anniversary\b/i</v>
      </c>
      <c r="D367" s="6" t="s">
        <v>1324</v>
      </c>
      <c r="E367" s="8"/>
      <c r="F367" s="6" t="s">
        <v>2071</v>
      </c>
      <c r="G367" s="6" t="str">
        <f t="shared" si="27"/>
        <v>{edition-58th Anniversary Edition}</v>
      </c>
      <c r="H367" s="11"/>
      <c r="I367" s="11"/>
      <c r="J367" s="11" t="str">
        <f t="shared" si="24"/>
        <v/>
      </c>
      <c r="K367" s="21" t="str">
        <f t="shared" si="28"/>
        <v>\b58[-_. ]?th[-_. ]?Anniversary\b</v>
      </c>
      <c r="L367" s="11"/>
      <c r="M367" s="11"/>
      <c r="N367" s="11" t="s">
        <v>401</v>
      </c>
      <c r="O367" s="2"/>
      <c r="P367" s="2"/>
      <c r="Q367" s="2"/>
      <c r="R367" s="2"/>
    </row>
    <row r="368" spans="1:18" x14ac:dyDescent="0.3">
      <c r="A368" s="14" t="s">
        <v>2276</v>
      </c>
      <c r="B368" s="8" t="str">
        <f t="shared" si="22"/>
        <v>{   "name": "{edition-59th Anniversary Edition}",   "includeCustomFormatWhenRenaming": false,   "specifications": [     {       "name": "59th Anniversary Edition",       "implementation": "ReleaseTitleSpecification",       "negate": false,       "required": false,       "fields": {         "value": "\\b59[-_. ]?th[-_. ]?Anniversary\\b"       }     }   ] }</v>
      </c>
      <c r="C368" s="8" t="str">
        <f t="shared" si="23"/>
        <v>/59th Anniversary Edition ^|\b59[-_. ]?th[-_. ]?Anniversary\b/i</v>
      </c>
      <c r="D368" s="6" t="s">
        <v>1324</v>
      </c>
      <c r="E368" s="8"/>
      <c r="F368" s="6" t="s">
        <v>2072</v>
      </c>
      <c r="G368" s="6" t="str">
        <f t="shared" si="27"/>
        <v>{edition-59th Anniversary Edition}</v>
      </c>
      <c r="H368" s="11"/>
      <c r="I368" s="11"/>
      <c r="J368" s="11" t="str">
        <f t="shared" si="24"/>
        <v/>
      </c>
      <c r="K368" s="21" t="str">
        <f t="shared" si="28"/>
        <v>\b59[-_. ]?th[-_. ]?Anniversary\b</v>
      </c>
      <c r="L368" s="11"/>
      <c r="M368" s="11"/>
      <c r="N368" s="11" t="s">
        <v>401</v>
      </c>
      <c r="O368" s="2"/>
      <c r="P368" s="2"/>
      <c r="Q368" s="2"/>
      <c r="R368" s="2"/>
    </row>
    <row r="369" spans="1:18" x14ac:dyDescent="0.3">
      <c r="A369" s="14" t="s">
        <v>2276</v>
      </c>
      <c r="B369" s="8" t="str">
        <f t="shared" si="22"/>
        <v>{   "name": "{edition-5th Anniversary Edition}",   "includeCustomFormatWhenRenaming": false,   "specifications": [     {       "name": "5th Anniversary Edition",       "implementation": "ReleaseTitleSpecification",       "negate": false,       "required": false,       "fields": {         "value": "\\b5[-_. ]?th[-_. ]?Anniversary\\b"       }     }   ] }</v>
      </c>
      <c r="C369" s="8" t="str">
        <f t="shared" si="23"/>
        <v>/5th Anniversary Edition ^|\b5[-_. ]?th[-_. ]?Anniversary\b/i</v>
      </c>
      <c r="D369" s="6" t="s">
        <v>1324</v>
      </c>
      <c r="E369" s="8"/>
      <c r="F369" s="6" t="s">
        <v>1338</v>
      </c>
      <c r="G369" s="6" t="str">
        <f t="shared" si="27"/>
        <v>{edition-5th Anniversary Edition}</v>
      </c>
      <c r="H369" s="11"/>
      <c r="I369" s="11"/>
      <c r="J369" s="11" t="str">
        <f t="shared" si="24"/>
        <v/>
      </c>
      <c r="K369" s="21" t="str">
        <f t="shared" si="28"/>
        <v>\b5[-_. ]?th[-_. ]?Anniversary\b</v>
      </c>
      <c r="L369" s="11"/>
      <c r="M369" s="11"/>
      <c r="N369" s="11" t="s">
        <v>401</v>
      </c>
      <c r="O369" s="2"/>
      <c r="P369" s="2"/>
      <c r="Q369" s="2"/>
      <c r="R369" s="2"/>
    </row>
    <row r="370" spans="1:18" x14ac:dyDescent="0.3">
      <c r="A370" s="14" t="s">
        <v>2276</v>
      </c>
      <c r="B370" s="8" t="str">
        <f t="shared" si="22"/>
        <v>{   "name": "{edition-60th Anniversary Edition}",   "includeCustomFormatWhenRenaming": false,   "specifications": [     {       "name": "60th Anniversary Edition",       "implementation": "ReleaseTitleSpecification",       "negate": false,       "required": false,       "fields": {         "value": "\\b60[-_. ]?th[-_. ]?Anniversary\\b"       }     }   ] }</v>
      </c>
      <c r="C370" s="8" t="str">
        <f t="shared" si="23"/>
        <v>/60th Anniversary Edition ^|\b60[-_. ]?th[-_. ]?Anniversary\b/i</v>
      </c>
      <c r="D370" s="6" t="s">
        <v>1324</v>
      </c>
      <c r="E370" s="8"/>
      <c r="F370" s="6" t="s">
        <v>1339</v>
      </c>
      <c r="G370" s="6" t="str">
        <f t="shared" si="27"/>
        <v>{edition-60th Anniversary Edition}</v>
      </c>
      <c r="H370" s="11"/>
      <c r="I370" s="11"/>
      <c r="J370" s="11" t="str">
        <f t="shared" si="24"/>
        <v/>
      </c>
      <c r="K370" s="21" t="str">
        <f t="shared" si="28"/>
        <v>\b60[-_. ]?th[-_. ]?Anniversary\b</v>
      </c>
      <c r="L370" s="11"/>
      <c r="M370" s="11"/>
      <c r="N370" s="11" t="s">
        <v>401</v>
      </c>
      <c r="O370" s="2"/>
      <c r="P370" s="2"/>
      <c r="Q370" s="2"/>
      <c r="R370" s="2"/>
    </row>
    <row r="371" spans="1:18" x14ac:dyDescent="0.3">
      <c r="A371" s="14" t="s">
        <v>2276</v>
      </c>
      <c r="B371" s="8" t="str">
        <f t="shared" si="22"/>
        <v>{   "name": "{edition-61th Anniversary Edition}",   "includeCustomFormatWhenRenaming": false,   "specifications": [     {       "name": "61th Anniversary Edition",       "implementation": "ReleaseTitleSpecification",       "negate": false,       "required": false,       "fields": {         "value": "\\b61[-_. ]?th[-_. ]?Anniversary\\b"       }     }   ] }</v>
      </c>
      <c r="C371" s="8" t="str">
        <f t="shared" si="23"/>
        <v>/61th Anniversary Edition ^|\b61[-_. ]?th[-_. ]?Anniversary\b/i</v>
      </c>
      <c r="D371" s="6" t="s">
        <v>1324</v>
      </c>
      <c r="E371" s="8"/>
      <c r="F371" s="6" t="s">
        <v>2073</v>
      </c>
      <c r="G371" s="6" t="str">
        <f t="shared" si="27"/>
        <v>{edition-61th Anniversary Edition}</v>
      </c>
      <c r="H371" s="11"/>
      <c r="I371" s="11"/>
      <c r="J371" s="11" t="str">
        <f t="shared" si="24"/>
        <v/>
      </c>
      <c r="K371" s="21" t="str">
        <f t="shared" si="28"/>
        <v>\b61[-_. ]?th[-_. ]?Anniversary\b</v>
      </c>
      <c r="L371" s="11"/>
      <c r="M371" s="11"/>
      <c r="N371" s="11" t="s">
        <v>401</v>
      </c>
      <c r="O371" s="2"/>
      <c r="P371" s="2"/>
      <c r="Q371" s="2"/>
      <c r="R371" s="2"/>
    </row>
    <row r="372" spans="1:18" x14ac:dyDescent="0.3">
      <c r="A372" s="14" t="s">
        <v>2276</v>
      </c>
      <c r="B372" s="8" t="str">
        <f t="shared" si="22"/>
        <v>{   "name": "{edition-62th Anniversary Edition}",   "includeCustomFormatWhenRenaming": false,   "specifications": [     {       "name": "62th Anniversary Edition",       "implementation": "ReleaseTitleSpecification",       "negate": false,       "required": false,       "fields": {         "value": "\\b62[-_. ]?th[-_. ]?Anniversary\\b"       }     }   ] }</v>
      </c>
      <c r="C372" s="8" t="str">
        <f t="shared" si="23"/>
        <v>/62th Anniversary Edition ^|\b62[-_. ]?th[-_. ]?Anniversary\b/i</v>
      </c>
      <c r="D372" s="6" t="s">
        <v>1324</v>
      </c>
      <c r="E372" s="8"/>
      <c r="F372" s="6" t="s">
        <v>2074</v>
      </c>
      <c r="G372" s="6" t="str">
        <f t="shared" si="27"/>
        <v>{edition-62th Anniversary Edition}</v>
      </c>
      <c r="H372" s="11"/>
      <c r="I372" s="11"/>
      <c r="J372" s="11" t="str">
        <f t="shared" si="24"/>
        <v/>
      </c>
      <c r="K372" s="21" t="str">
        <f t="shared" si="28"/>
        <v>\b62[-_. ]?th[-_. ]?Anniversary\b</v>
      </c>
      <c r="L372" s="11"/>
      <c r="M372" s="11"/>
      <c r="N372" s="11" t="s">
        <v>401</v>
      </c>
      <c r="O372" s="2"/>
      <c r="P372" s="2"/>
      <c r="Q372" s="2"/>
      <c r="R372" s="2"/>
    </row>
    <row r="373" spans="1:18" x14ac:dyDescent="0.3">
      <c r="A373" s="14" t="s">
        <v>2276</v>
      </c>
      <c r="B373" s="8" t="str">
        <f t="shared" si="22"/>
        <v>{   "name": "{edition-63th Anniversary Edition}",   "includeCustomFormatWhenRenaming": false,   "specifications": [     {       "name": "63th Anniversary Edition",       "implementation": "ReleaseTitleSpecification",       "negate": false,       "required": false,       "fields": {         "value": "\\b63[-_. ]?th[-_. ]?Anniversary\\b"       }     }   ] }</v>
      </c>
      <c r="C373" s="8" t="str">
        <f t="shared" si="23"/>
        <v>/63th Anniversary Edition ^|\b63[-_. ]?th[-_. ]?Anniversary\b/i</v>
      </c>
      <c r="D373" s="6" t="s">
        <v>1324</v>
      </c>
      <c r="E373" s="8"/>
      <c r="F373" s="6" t="s">
        <v>2075</v>
      </c>
      <c r="G373" s="6" t="str">
        <f t="shared" si="27"/>
        <v>{edition-63th Anniversary Edition}</v>
      </c>
      <c r="H373" s="11"/>
      <c r="I373" s="11"/>
      <c r="J373" s="11" t="str">
        <f t="shared" si="24"/>
        <v/>
      </c>
      <c r="K373" s="21" t="str">
        <f t="shared" si="28"/>
        <v>\b63[-_. ]?th[-_. ]?Anniversary\b</v>
      </c>
      <c r="L373" s="11"/>
      <c r="M373" s="11"/>
      <c r="N373" s="11" t="s">
        <v>401</v>
      </c>
      <c r="O373" s="2"/>
      <c r="P373" s="2"/>
      <c r="Q373" s="2"/>
      <c r="R373" s="2"/>
    </row>
    <row r="374" spans="1:18" x14ac:dyDescent="0.3">
      <c r="A374" s="14" t="s">
        <v>2276</v>
      </c>
      <c r="B374" s="8" t="str">
        <f t="shared" si="22"/>
        <v>{   "name": "{edition-64th Anniversary Edition}",   "includeCustomFormatWhenRenaming": false,   "specifications": [     {       "name": "64th Anniversary Edition",       "implementation": "ReleaseTitleSpecification",       "negate": false,       "required": false,       "fields": {         "value": "\\b64[-_. ]?th[-_. ]?Anniversary\\b"       }     }   ] }</v>
      </c>
      <c r="C374" s="8" t="str">
        <f t="shared" si="23"/>
        <v>/64th Anniversary Edition ^|\b64[-_. ]?th[-_. ]?Anniversary\b/i</v>
      </c>
      <c r="D374" s="6" t="s">
        <v>1324</v>
      </c>
      <c r="E374" s="8"/>
      <c r="F374" s="6" t="s">
        <v>2076</v>
      </c>
      <c r="G374" s="6" t="str">
        <f t="shared" si="27"/>
        <v>{edition-64th Anniversary Edition}</v>
      </c>
      <c r="H374" s="11"/>
      <c r="I374" s="11"/>
      <c r="J374" s="11" t="str">
        <f t="shared" si="24"/>
        <v/>
      </c>
      <c r="K374" s="21" t="str">
        <f t="shared" si="28"/>
        <v>\b64[-_. ]?th[-_. ]?Anniversary\b</v>
      </c>
      <c r="L374" s="11"/>
      <c r="M374" s="11"/>
      <c r="N374" s="11" t="s">
        <v>401</v>
      </c>
      <c r="O374" s="2"/>
      <c r="P374" s="2"/>
      <c r="Q374" s="2"/>
      <c r="R374" s="2"/>
    </row>
    <row r="375" spans="1:18" x14ac:dyDescent="0.3">
      <c r="A375" s="14" t="s">
        <v>2276</v>
      </c>
      <c r="B375" s="8" t="str">
        <f t="shared" si="22"/>
        <v>{   "name": "{edition-65th Anniversary Edition}",   "includeCustomFormatWhenRenaming": false,   "specifications": [     {       "name": "65th Anniversary Edition",       "implementation": "ReleaseTitleSpecification",       "negate": false,       "required": false,       "fields": {         "value": "\\b65[-_. ]?th[-_. ]?Anniversary\\b"       }     }   ] }</v>
      </c>
      <c r="C375" s="8" t="str">
        <f t="shared" si="23"/>
        <v>/65th Anniversary Edition ^|\b65[-_. ]?th[-_. ]?Anniversary\b/i</v>
      </c>
      <c r="D375" s="6" t="s">
        <v>1324</v>
      </c>
      <c r="E375" s="8"/>
      <c r="F375" s="6" t="s">
        <v>1971</v>
      </c>
      <c r="G375" s="6" t="str">
        <f t="shared" si="27"/>
        <v>{edition-65th Anniversary Edition}</v>
      </c>
      <c r="H375" s="11"/>
      <c r="I375" s="11"/>
      <c r="J375" s="11" t="str">
        <f t="shared" si="24"/>
        <v/>
      </c>
      <c r="K375" s="21" t="str">
        <f t="shared" si="28"/>
        <v>\b65[-_. ]?th[-_. ]?Anniversary\b</v>
      </c>
      <c r="L375" s="11"/>
      <c r="M375" s="11"/>
      <c r="N375" s="11" t="s">
        <v>401</v>
      </c>
      <c r="O375" s="2"/>
      <c r="P375" s="2"/>
      <c r="Q375" s="2"/>
      <c r="R375" s="2"/>
    </row>
    <row r="376" spans="1:18" x14ac:dyDescent="0.3">
      <c r="A376" s="14" t="s">
        <v>2276</v>
      </c>
      <c r="B376" s="8" t="str">
        <f t="shared" si="22"/>
        <v>{   "name": "{edition-66th Anniversary Edition}",   "includeCustomFormatWhenRenaming": false,   "specifications": [     {       "name": "66th Anniversary Edition",       "implementation": "ReleaseTitleSpecification",       "negate": false,       "required": false,       "fields": {         "value": "\\b66[-_. ]?th[-_. ]?Anniversary\\b"       }     }   ] }</v>
      </c>
      <c r="C376" s="8" t="str">
        <f t="shared" si="23"/>
        <v>/66th Anniversary Edition ^|\b66[-_. ]?th[-_. ]?Anniversary\b/i</v>
      </c>
      <c r="D376" s="6" t="s">
        <v>1324</v>
      </c>
      <c r="E376" s="8"/>
      <c r="F376" s="6" t="s">
        <v>2077</v>
      </c>
      <c r="G376" s="6" t="str">
        <f t="shared" si="27"/>
        <v>{edition-66th Anniversary Edition}</v>
      </c>
      <c r="H376" s="11"/>
      <c r="I376" s="11"/>
      <c r="J376" s="11" t="str">
        <f t="shared" si="24"/>
        <v/>
      </c>
      <c r="K376" s="21" t="str">
        <f t="shared" si="28"/>
        <v>\b66[-_. ]?th[-_. ]?Anniversary\b</v>
      </c>
      <c r="L376" s="11"/>
      <c r="M376" s="11"/>
      <c r="N376" s="11" t="s">
        <v>401</v>
      </c>
      <c r="O376" s="2"/>
      <c r="P376" s="2"/>
      <c r="Q376" s="2"/>
      <c r="R376" s="2"/>
    </row>
    <row r="377" spans="1:18" x14ac:dyDescent="0.3">
      <c r="A377" s="14" t="s">
        <v>2276</v>
      </c>
      <c r="B377" s="8" t="str">
        <f t="shared" si="22"/>
        <v>{   "name": "{edition-67th Anniversary Edition}",   "includeCustomFormatWhenRenaming": false,   "specifications": [     {       "name": "67th Anniversary Edition",       "implementation": "ReleaseTitleSpecification",       "negate": false,       "required": false,       "fields": {         "value": "\\b67[-_. ]?th[-_. ]?Anniversary\\b"       }     }   ] }</v>
      </c>
      <c r="C377" s="8" t="str">
        <f t="shared" si="23"/>
        <v>/67th Anniversary Edition ^|\b67[-_. ]?th[-_. ]?Anniversary\b/i</v>
      </c>
      <c r="D377" s="6" t="s">
        <v>1324</v>
      </c>
      <c r="E377" s="8"/>
      <c r="F377" s="6" t="s">
        <v>2078</v>
      </c>
      <c r="G377" s="6" t="str">
        <f t="shared" si="27"/>
        <v>{edition-67th Anniversary Edition}</v>
      </c>
      <c r="H377" s="11"/>
      <c r="I377" s="11"/>
      <c r="J377" s="11" t="str">
        <f t="shared" si="24"/>
        <v/>
      </c>
      <c r="K377" s="21" t="str">
        <f t="shared" si="28"/>
        <v>\b67[-_. ]?th[-_. ]?Anniversary\b</v>
      </c>
      <c r="L377" s="11"/>
      <c r="M377" s="11"/>
      <c r="N377" s="11" t="s">
        <v>401</v>
      </c>
      <c r="O377" s="2"/>
      <c r="P377" s="2"/>
      <c r="Q377" s="2"/>
      <c r="R377" s="2"/>
    </row>
    <row r="378" spans="1:18" x14ac:dyDescent="0.3">
      <c r="A378" s="14" t="s">
        <v>2276</v>
      </c>
      <c r="B378" s="8" t="str">
        <f t="shared" si="22"/>
        <v>{   "name": "{edition-68th Anniversary Edition}",   "includeCustomFormatWhenRenaming": false,   "specifications": [     {       "name": "68th Anniversary Edition",       "implementation": "ReleaseTitleSpecification",       "negate": false,       "required": false,       "fields": {         "value": "\\b68[-_. ]?th[-_. ]?Anniversary\\b"       }     }   ] }</v>
      </c>
      <c r="C378" s="8" t="str">
        <f t="shared" si="23"/>
        <v>/68th Anniversary Edition ^|\b68[-_. ]?th[-_. ]?Anniversary\b/i</v>
      </c>
      <c r="D378" s="6" t="s">
        <v>1324</v>
      </c>
      <c r="E378" s="8"/>
      <c r="F378" s="6" t="s">
        <v>2079</v>
      </c>
      <c r="G378" s="6" t="str">
        <f t="shared" si="27"/>
        <v>{edition-68th Anniversary Edition}</v>
      </c>
      <c r="H378" s="11"/>
      <c r="I378" s="11"/>
      <c r="J378" s="11" t="str">
        <f t="shared" si="24"/>
        <v/>
      </c>
      <c r="K378" s="21" t="str">
        <f t="shared" si="28"/>
        <v>\b68[-_. ]?th[-_. ]?Anniversary\b</v>
      </c>
      <c r="L378" s="11"/>
      <c r="M378" s="11"/>
      <c r="N378" s="11" t="s">
        <v>401</v>
      </c>
      <c r="O378" s="2"/>
      <c r="P378" s="2"/>
      <c r="Q378" s="2"/>
      <c r="R378" s="2"/>
    </row>
    <row r="379" spans="1:18" x14ac:dyDescent="0.3">
      <c r="A379" s="14" t="s">
        <v>2276</v>
      </c>
      <c r="B379" s="8" t="str">
        <f t="shared" si="22"/>
        <v>{   "name": "{edition-69th Anniversary Edition}",   "includeCustomFormatWhenRenaming": false,   "specifications": [     {       "name": "69th Anniversary Edition",       "implementation": "ReleaseTitleSpecification",       "negate": false,       "required": false,       "fields": {         "value": "\\b69[-_. ]?th[-_. ]?Anniversary\\b"       }     }   ] }</v>
      </c>
      <c r="C379" s="8" t="str">
        <f t="shared" si="23"/>
        <v>/69th Anniversary Edition ^|\b69[-_. ]?th[-_. ]?Anniversary\b/i</v>
      </c>
      <c r="D379" s="6" t="s">
        <v>1324</v>
      </c>
      <c r="E379" s="8"/>
      <c r="F379" s="6" t="s">
        <v>2080</v>
      </c>
      <c r="G379" s="6" t="str">
        <f t="shared" si="27"/>
        <v>{edition-69th Anniversary Edition}</v>
      </c>
      <c r="H379" s="11"/>
      <c r="I379" s="11"/>
      <c r="J379" s="11" t="str">
        <f t="shared" si="24"/>
        <v/>
      </c>
      <c r="K379" s="21" t="str">
        <f t="shared" si="28"/>
        <v>\b69[-_. ]?th[-_. ]?Anniversary\b</v>
      </c>
      <c r="L379" s="11"/>
      <c r="M379" s="11"/>
      <c r="N379" s="11" t="s">
        <v>401</v>
      </c>
      <c r="O379" s="2"/>
      <c r="P379" s="2"/>
      <c r="Q379" s="2"/>
      <c r="R379" s="2"/>
    </row>
    <row r="380" spans="1:18" x14ac:dyDescent="0.3">
      <c r="A380" s="14" t="s">
        <v>2276</v>
      </c>
      <c r="B380" s="8" t="str">
        <f t="shared" si="22"/>
        <v>{   "name": "{edition-6th Anniversary Edition}",   "includeCustomFormatWhenRenaming": false,   "specifications": [     {       "name": "6th Anniversary Edition",       "implementation": "ReleaseTitleSpecification",       "negate": false,       "required": false,       "fields": {         "value": "\\b6[-_. ]?th[-_. ]?Anniversary\\b"       }     }   ] }</v>
      </c>
      <c r="C380" s="8" t="str">
        <f t="shared" si="23"/>
        <v>/6th Anniversary Edition ^|\b6[-_. ]?th[-_. ]?Anniversary\b/i</v>
      </c>
      <c r="D380" s="6" t="s">
        <v>1324</v>
      </c>
      <c r="E380" s="8"/>
      <c r="F380" s="6" t="s">
        <v>2081</v>
      </c>
      <c r="G380" s="6" t="str">
        <f t="shared" si="27"/>
        <v>{edition-6th Anniversary Edition}</v>
      </c>
      <c r="H380" s="11"/>
      <c r="I380" s="11"/>
      <c r="J380" s="11" t="str">
        <f t="shared" si="24"/>
        <v/>
      </c>
      <c r="K380" s="21" t="str">
        <f t="shared" si="28"/>
        <v>\b6[-_. ]?th[-_. ]?Anniversary\b</v>
      </c>
      <c r="L380" s="11"/>
      <c r="M380" s="11"/>
      <c r="N380" s="11" t="s">
        <v>401</v>
      </c>
      <c r="O380" s="2"/>
      <c r="P380" s="2"/>
      <c r="Q380" s="2"/>
      <c r="R380" s="2"/>
    </row>
    <row r="381" spans="1:18" x14ac:dyDescent="0.3">
      <c r="A381" s="14" t="s">
        <v>2276</v>
      </c>
      <c r="B381" s="8" t="str">
        <f t="shared" si="22"/>
        <v>{   "name": "{edition-70th Anniversary Edition}",   "includeCustomFormatWhenRenaming": false,   "specifications": [     {       "name": "70th Anniversary Edition",       "implementation": "ReleaseTitleSpecification",       "negate": false,       "required": false,       "fields": {         "value": "\\b70[-_. ]?th[-_. ]?Anniversary\\b"       }     }   ] }</v>
      </c>
      <c r="C381" s="8" t="str">
        <f t="shared" si="23"/>
        <v>/70th Anniversary Edition ^|\b70[-_. ]?th[-_. ]?Anniversary\b/i</v>
      </c>
      <c r="D381" s="6" t="s">
        <v>1324</v>
      </c>
      <c r="E381" s="8"/>
      <c r="F381" s="6" t="s">
        <v>1340</v>
      </c>
      <c r="G381" s="6" t="str">
        <f t="shared" si="27"/>
        <v>{edition-70th Anniversary Edition}</v>
      </c>
      <c r="H381" s="11"/>
      <c r="I381" s="11"/>
      <c r="J381" s="11" t="str">
        <f t="shared" si="24"/>
        <v/>
      </c>
      <c r="K381" s="21" t="str">
        <f t="shared" si="28"/>
        <v>\b70[-_. ]?th[-_. ]?Anniversary\b</v>
      </c>
      <c r="L381" s="11"/>
      <c r="M381" s="11"/>
      <c r="N381" s="11" t="s">
        <v>401</v>
      </c>
      <c r="O381" s="2"/>
      <c r="P381" s="2"/>
      <c r="Q381" s="2"/>
      <c r="R381" s="2"/>
    </row>
    <row r="382" spans="1:18" x14ac:dyDescent="0.3">
      <c r="A382" s="14" t="s">
        <v>2276</v>
      </c>
      <c r="B382" s="8" t="str">
        <f t="shared" si="22"/>
        <v>{   "name": "{edition-71th Anniversary Edition}",   "includeCustomFormatWhenRenaming": false,   "specifications": [     {       "name": "71th Anniversary Edition",       "implementation": "ReleaseTitleSpecification",       "negate": false,       "required": false,       "fields": {         "value": "\\b71[-_. ]?th[-_. ]?Anniversary\\b"       }     }   ] }</v>
      </c>
      <c r="C382" s="8" t="str">
        <f t="shared" si="23"/>
        <v>/71th Anniversary Edition ^|\b71[-_. ]?th[-_. ]?Anniversary\b/i</v>
      </c>
      <c r="D382" s="6" t="s">
        <v>1324</v>
      </c>
      <c r="E382" s="8"/>
      <c r="F382" s="6" t="s">
        <v>2082</v>
      </c>
      <c r="G382" s="6" t="str">
        <f t="shared" si="27"/>
        <v>{edition-71th Anniversary Edition}</v>
      </c>
      <c r="H382" s="11"/>
      <c r="I382" s="11"/>
      <c r="J382" s="11" t="str">
        <f t="shared" si="24"/>
        <v/>
      </c>
      <c r="K382" s="21" t="str">
        <f t="shared" si="28"/>
        <v>\b71[-_. ]?th[-_. ]?Anniversary\b</v>
      </c>
      <c r="L382" s="11"/>
      <c r="M382" s="11"/>
      <c r="N382" s="11" t="s">
        <v>401</v>
      </c>
      <c r="O382" s="2"/>
      <c r="P382" s="2"/>
      <c r="Q382" s="2"/>
      <c r="R382" s="2"/>
    </row>
    <row r="383" spans="1:18" x14ac:dyDescent="0.3">
      <c r="A383" s="14" t="s">
        <v>2276</v>
      </c>
      <c r="B383" s="8" t="str">
        <f t="shared" si="22"/>
        <v>{   "name": "{edition-72th Anniversary Edition}",   "includeCustomFormatWhenRenaming": false,   "specifications": [     {       "name": "72th Anniversary Edition",       "implementation": "ReleaseTitleSpecification",       "negate": false,       "required": false,       "fields": {         "value": "\\b72[-_. ]?th[-_. ]?Anniversary\\b"       }     }   ] }</v>
      </c>
      <c r="C383" s="8" t="str">
        <f t="shared" si="23"/>
        <v>/72th Anniversary Edition ^|\b72[-_. ]?th[-_. ]?Anniversary\b/i</v>
      </c>
      <c r="D383" s="6" t="s">
        <v>1324</v>
      </c>
      <c r="E383" s="8"/>
      <c r="F383" s="6" t="s">
        <v>2083</v>
      </c>
      <c r="G383" s="6" t="str">
        <f t="shared" si="27"/>
        <v>{edition-72th Anniversary Edition}</v>
      </c>
      <c r="H383" s="11"/>
      <c r="I383" s="11"/>
      <c r="J383" s="11" t="str">
        <f t="shared" si="24"/>
        <v/>
      </c>
      <c r="K383" s="21" t="str">
        <f t="shared" si="28"/>
        <v>\b72[-_. ]?th[-_. ]?Anniversary\b</v>
      </c>
      <c r="L383" s="11"/>
      <c r="M383" s="11"/>
      <c r="N383" s="11" t="s">
        <v>401</v>
      </c>
      <c r="O383" s="2"/>
      <c r="P383" s="2"/>
      <c r="Q383" s="2"/>
      <c r="R383" s="2"/>
    </row>
    <row r="384" spans="1:18" x14ac:dyDescent="0.3">
      <c r="A384" s="14" t="s">
        <v>2276</v>
      </c>
      <c r="B384" s="8" t="str">
        <f t="shared" si="22"/>
        <v>{   "name": "{edition-73th Anniversary Edition}",   "includeCustomFormatWhenRenaming": false,   "specifications": [     {       "name": "73th Anniversary Edition",       "implementation": "ReleaseTitleSpecification",       "negate": false,       "required": false,       "fields": {         "value": "\\b73[-_. ]?th[-_. ]?Anniversary\\b"       }     }   ] }</v>
      </c>
      <c r="C384" s="8" t="str">
        <f t="shared" si="23"/>
        <v>/73th Anniversary Edition ^|\b73[-_. ]?th[-_. ]?Anniversary\b/i</v>
      </c>
      <c r="D384" s="6" t="s">
        <v>1324</v>
      </c>
      <c r="E384" s="8"/>
      <c r="F384" s="6" t="s">
        <v>2084</v>
      </c>
      <c r="G384" s="6" t="str">
        <f t="shared" si="27"/>
        <v>{edition-73th Anniversary Edition}</v>
      </c>
      <c r="H384" s="11"/>
      <c r="I384" s="11"/>
      <c r="J384" s="11" t="str">
        <f t="shared" si="24"/>
        <v/>
      </c>
      <c r="K384" s="21" t="str">
        <f t="shared" si="28"/>
        <v>\b73[-_. ]?th[-_. ]?Anniversary\b</v>
      </c>
      <c r="L384" s="11"/>
      <c r="M384" s="11"/>
      <c r="N384" s="11" t="s">
        <v>401</v>
      </c>
      <c r="O384" s="2"/>
      <c r="P384" s="2"/>
      <c r="Q384" s="2"/>
      <c r="R384" s="2"/>
    </row>
    <row r="385" spans="1:18" x14ac:dyDescent="0.3">
      <c r="A385" s="14" t="s">
        <v>2276</v>
      </c>
      <c r="B385" s="8" t="str">
        <f t="shared" si="22"/>
        <v>{   "name": "{edition-74th Anniversary Edition}",   "includeCustomFormatWhenRenaming": false,   "specifications": [     {       "name": "74th Anniversary Edition",       "implementation": "ReleaseTitleSpecification",       "negate": false,       "required": false,       "fields": {         "value": "\\b74[-_. ]?th[-_. ]?Anniversary\\b"       }     }   ] }</v>
      </c>
      <c r="C385" s="8" t="str">
        <f t="shared" si="23"/>
        <v>/74th Anniversary Edition ^|\b74[-_. ]?th[-_. ]?Anniversary\b/i</v>
      </c>
      <c r="D385" s="6" t="s">
        <v>1324</v>
      </c>
      <c r="E385" s="8"/>
      <c r="F385" s="6" t="s">
        <v>2085</v>
      </c>
      <c r="G385" s="6" t="str">
        <f t="shared" si="27"/>
        <v>{edition-74th Anniversary Edition}</v>
      </c>
      <c r="H385" s="11"/>
      <c r="I385" s="11"/>
      <c r="J385" s="11" t="str">
        <f t="shared" si="24"/>
        <v/>
      </c>
      <c r="K385" s="21" t="str">
        <f t="shared" si="28"/>
        <v>\b74[-_. ]?th[-_. ]?Anniversary\b</v>
      </c>
      <c r="L385" s="11"/>
      <c r="M385" s="11"/>
      <c r="N385" s="11" t="s">
        <v>401</v>
      </c>
      <c r="O385" s="2"/>
      <c r="P385" s="2"/>
      <c r="Q385" s="2"/>
      <c r="R385" s="2"/>
    </row>
    <row r="386" spans="1:18" x14ac:dyDescent="0.3">
      <c r="A386" s="14" t="s">
        <v>2276</v>
      </c>
      <c r="B386" s="8" t="str">
        <f t="shared" ref="B386:B449" si="29">SUBSTITUTE( "{   'name': '"&amp;IF(G386="",F386,G386)&amp;"',   'includeCustomFormatWhenRenaming': false,   'specifications': [     {       'name': '"&amp;IF(G386="","*",F386)&amp;"',       'implementation': 'ReleaseTitleSpecification',       'negate': false,       'required': false,       'fields': {         'value': '"&amp;SUBSTITUTE(K386,"\","\\")&amp;"'       }     }   ] }","'","""")</f>
        <v>{   "name": "{edition-75th Anniversary Edition}",   "includeCustomFormatWhenRenaming": false,   "specifications": [     {       "name": "75th Anniversary Edition",       "implementation": "ReleaseTitleSpecification",       "negate": false,       "required": false,       "fields": {         "value": "\\b75[-_. ]?th[-_. ]?Anniversary\\b"       }     }   ] }</v>
      </c>
      <c r="C386" s="8" t="str">
        <f t="shared" ref="C386:C449" si="30">"/"&amp;F386&amp;" ^|"&amp;K386&amp;"/i"</f>
        <v>/75th Anniversary Edition ^|\b75[-_. ]?th[-_. ]?Anniversary\b/i</v>
      </c>
      <c r="D386" s="6" t="s">
        <v>1324</v>
      </c>
      <c r="E386" s="8"/>
      <c r="F386" s="6" t="s">
        <v>1972</v>
      </c>
      <c r="G386" s="6" t="str">
        <f t="shared" si="27"/>
        <v>{edition-75th Anniversary Edition}</v>
      </c>
      <c r="H386" s="11"/>
      <c r="I386" s="11"/>
      <c r="J386" s="11" t="str">
        <f t="shared" ref="J386:J449" si="31">SUBSTITUTE(SUBSTITUTE(SUBSTITUTE(SUBSTITUTE(SUBSTITUTE(SUBSTITUTE(SUBSTITUTE(SUBSTITUTE(SUBSTITUTE(SUBSTITUTE(SUBSTITUTE(SUBSTITUTE(SUBSTITUTE(SUBSTITUTE(SUBSTITUTE(SUBSTITUTE(SUBSTITUTE(SUBSTITUTE(SUBSTITUTE(I386,"\","\\"),"^","\^"),"$","\$"),"|","\|"),"?","\?"),"*","\*"),"+","\+"),"(","\("),")","\)"),"[","\["),"]","\]"),"{","\{"),"}","\}"),".","$Placeholder^"),"-","$Placeholder^"),"_","$Placeholder^")," ","$Placeholder^"),"$Placeholder^","[-_. ]?"),CHAR(10),"|")</f>
        <v/>
      </c>
      <c r="K386" s="21" t="str">
        <f t="shared" si="28"/>
        <v>\b75[-_. ]?th[-_. ]?Anniversary\b</v>
      </c>
      <c r="L386" s="11"/>
      <c r="M386" s="11"/>
      <c r="N386" s="11" t="s">
        <v>401</v>
      </c>
      <c r="O386" s="2"/>
      <c r="P386" s="2"/>
      <c r="Q386" s="2"/>
      <c r="R386" s="2"/>
    </row>
    <row r="387" spans="1:18" x14ac:dyDescent="0.3">
      <c r="A387" s="14" t="s">
        <v>2276</v>
      </c>
      <c r="B387" s="8" t="str">
        <f t="shared" si="29"/>
        <v>{   "name": "{edition-76th Anniversary Edition}",   "includeCustomFormatWhenRenaming": false,   "specifications": [     {       "name": "76th Anniversary Edition",       "implementation": "ReleaseTitleSpecification",       "negate": false,       "required": false,       "fields": {         "value": "\\b76[-_. ]?th[-_. ]?Anniversary\\b"       }     }   ] }</v>
      </c>
      <c r="C387" s="8" t="str">
        <f t="shared" si="30"/>
        <v>/76th Anniversary Edition ^|\b76[-_. ]?th[-_. ]?Anniversary\b/i</v>
      </c>
      <c r="D387" s="6" t="s">
        <v>1324</v>
      </c>
      <c r="E387" s="8"/>
      <c r="F387" s="6" t="s">
        <v>2086</v>
      </c>
      <c r="G387" s="6" t="str">
        <f t="shared" si="27"/>
        <v>{edition-76th Anniversary Edition}</v>
      </c>
      <c r="H387" s="11"/>
      <c r="I387" s="11"/>
      <c r="J387" s="11" t="str">
        <f t="shared" si="31"/>
        <v/>
      </c>
      <c r="K387" s="21" t="str">
        <f t="shared" si="28"/>
        <v>\b76[-_. ]?th[-_. ]?Anniversary\b</v>
      </c>
      <c r="L387" s="11"/>
      <c r="M387" s="11"/>
      <c r="N387" s="11" t="s">
        <v>401</v>
      </c>
      <c r="O387" s="2"/>
      <c r="P387" s="2"/>
      <c r="Q387" s="2"/>
      <c r="R387" s="2"/>
    </row>
    <row r="388" spans="1:18" x14ac:dyDescent="0.3">
      <c r="A388" s="14" t="s">
        <v>2276</v>
      </c>
      <c r="B388" s="8" t="str">
        <f t="shared" si="29"/>
        <v>{   "name": "{edition-77th Anniversary Edition}",   "includeCustomFormatWhenRenaming": false,   "specifications": [     {       "name": "77th Anniversary Edition",       "implementation": "ReleaseTitleSpecification",       "negate": false,       "required": false,       "fields": {         "value": "\\b77[-_. ]?th[-_. ]?Anniversary\\b"       }     }   ] }</v>
      </c>
      <c r="C388" s="8" t="str">
        <f t="shared" si="30"/>
        <v>/77th Anniversary Edition ^|\b77[-_. ]?th[-_. ]?Anniversary\b/i</v>
      </c>
      <c r="D388" s="6" t="s">
        <v>1324</v>
      </c>
      <c r="E388" s="8"/>
      <c r="F388" s="6" t="s">
        <v>2087</v>
      </c>
      <c r="G388" s="6" t="str">
        <f t="shared" si="27"/>
        <v>{edition-77th Anniversary Edition}</v>
      </c>
      <c r="H388" s="11"/>
      <c r="I388" s="11"/>
      <c r="J388" s="11" t="str">
        <f t="shared" si="31"/>
        <v/>
      </c>
      <c r="K388" s="21" t="str">
        <f t="shared" si="28"/>
        <v>\b77[-_. ]?th[-_. ]?Anniversary\b</v>
      </c>
      <c r="L388" s="11"/>
      <c r="M388" s="11"/>
      <c r="N388" s="11" t="s">
        <v>401</v>
      </c>
      <c r="O388" s="2"/>
      <c r="P388" s="2"/>
      <c r="Q388" s="2"/>
      <c r="R388" s="2"/>
    </row>
    <row r="389" spans="1:18" x14ac:dyDescent="0.3">
      <c r="A389" s="14" t="s">
        <v>2276</v>
      </c>
      <c r="B389" s="8" t="str">
        <f t="shared" si="29"/>
        <v>{   "name": "{edition-78th Anniversary Edition}",   "includeCustomFormatWhenRenaming": false,   "specifications": [     {       "name": "78th Anniversary Edition",       "implementation": "ReleaseTitleSpecification",       "negate": false,       "required": false,       "fields": {         "value": "\\b78[-_. ]?th[-_. ]?Anniversary\\b"       }     }   ] }</v>
      </c>
      <c r="C389" s="8" t="str">
        <f t="shared" si="30"/>
        <v>/78th Anniversary Edition ^|\b78[-_. ]?th[-_. ]?Anniversary\b/i</v>
      </c>
      <c r="D389" s="6" t="s">
        <v>1324</v>
      </c>
      <c r="E389" s="8"/>
      <c r="F389" s="6" t="s">
        <v>2088</v>
      </c>
      <c r="G389" s="6" t="str">
        <f t="shared" si="27"/>
        <v>{edition-78th Anniversary Edition}</v>
      </c>
      <c r="H389" s="11"/>
      <c r="I389" s="11"/>
      <c r="J389" s="11" t="str">
        <f t="shared" si="31"/>
        <v/>
      </c>
      <c r="K389" s="21" t="str">
        <f t="shared" si="28"/>
        <v>\b78[-_. ]?th[-_. ]?Anniversary\b</v>
      </c>
      <c r="L389" s="11"/>
      <c r="M389" s="11"/>
      <c r="N389" s="11" t="s">
        <v>401</v>
      </c>
      <c r="O389" s="2"/>
      <c r="P389" s="2"/>
      <c r="Q389" s="2"/>
      <c r="R389" s="2"/>
    </row>
    <row r="390" spans="1:18" x14ac:dyDescent="0.3">
      <c r="A390" s="14" t="s">
        <v>2276</v>
      </c>
      <c r="B390" s="8" t="str">
        <f t="shared" si="29"/>
        <v>{   "name": "{edition-79th Anniversary Edition}",   "includeCustomFormatWhenRenaming": false,   "specifications": [     {       "name": "79th Anniversary Edition",       "implementation": "ReleaseTitleSpecification",       "negate": false,       "required": false,       "fields": {         "value": "\\b79[-_. ]?th[-_. ]?Anniversary\\b"       }     }   ] }</v>
      </c>
      <c r="C390" s="8" t="str">
        <f t="shared" si="30"/>
        <v>/79th Anniversary Edition ^|\b79[-_. ]?th[-_. ]?Anniversary\b/i</v>
      </c>
      <c r="D390" s="6" t="s">
        <v>1324</v>
      </c>
      <c r="E390" s="8"/>
      <c r="F390" s="6" t="s">
        <v>2089</v>
      </c>
      <c r="G390" s="6" t="str">
        <f t="shared" si="27"/>
        <v>{edition-79th Anniversary Edition}</v>
      </c>
      <c r="H390" s="11"/>
      <c r="I390" s="11"/>
      <c r="J390" s="11" t="str">
        <f t="shared" si="31"/>
        <v/>
      </c>
      <c r="K390" s="21" t="str">
        <f t="shared" si="28"/>
        <v>\b79[-_. ]?th[-_. ]?Anniversary\b</v>
      </c>
      <c r="L390" s="11"/>
      <c r="M390" s="11"/>
      <c r="N390" s="11" t="s">
        <v>401</v>
      </c>
      <c r="O390" s="2"/>
      <c r="P390" s="2"/>
      <c r="Q390" s="2"/>
      <c r="R390" s="2"/>
    </row>
    <row r="391" spans="1:18" x14ac:dyDescent="0.3">
      <c r="A391" s="14" t="s">
        <v>2276</v>
      </c>
      <c r="B391" s="8" t="str">
        <f t="shared" si="29"/>
        <v>{   "name": "{edition-7th Anniversary Edition}",   "includeCustomFormatWhenRenaming": false,   "specifications": [     {       "name": "7th Anniversary Edition",       "implementation": "ReleaseTitleSpecification",       "negate": false,       "required": false,       "fields": {         "value": "\\b7[-_. ]?th[-_. ]?Anniversary\\b"       }     }   ] }</v>
      </c>
      <c r="C391" s="8" t="str">
        <f t="shared" si="30"/>
        <v>/7th Anniversary Edition ^|\b7[-_. ]?th[-_. ]?Anniversary\b/i</v>
      </c>
      <c r="D391" s="6" t="s">
        <v>1324</v>
      </c>
      <c r="E391" s="8"/>
      <c r="F391" s="6" t="s">
        <v>2090</v>
      </c>
      <c r="G391" s="6" t="str">
        <f t="shared" ref="G391:G413" si="32">"{edition-"&amp;F391&amp;"}"</f>
        <v>{edition-7th Anniversary Edition}</v>
      </c>
      <c r="H391" s="11"/>
      <c r="I391" s="11"/>
      <c r="J391" s="11" t="str">
        <f t="shared" si="31"/>
        <v/>
      </c>
      <c r="K391" s="21" t="str">
        <f t="shared" ref="K391:K413" si="33">"\b"&amp;SUBSTITUTE(F391,"th Anniversary Edition","")&amp;"[-_. ]?th[-_. ]?Anniversary\b"</f>
        <v>\b7[-_. ]?th[-_. ]?Anniversary\b</v>
      </c>
      <c r="L391" s="11"/>
      <c r="M391" s="11"/>
      <c r="N391" s="11" t="s">
        <v>401</v>
      </c>
      <c r="O391" s="2"/>
      <c r="P391" s="2"/>
      <c r="Q391" s="2"/>
      <c r="R391" s="2"/>
    </row>
    <row r="392" spans="1:18" x14ac:dyDescent="0.3">
      <c r="A392" s="14" t="s">
        <v>2276</v>
      </c>
      <c r="B392" s="8" t="str">
        <f t="shared" si="29"/>
        <v>{   "name": "{edition-80th Anniversary Edition}",   "includeCustomFormatWhenRenaming": false,   "specifications": [     {       "name": "80th Anniversary Edition",       "implementation": "ReleaseTitleSpecification",       "negate": false,       "required": false,       "fields": {         "value": "\\b80[-_. ]?th[-_. ]?Anniversary\\b"       }     }   ] }</v>
      </c>
      <c r="C392" s="8" t="str">
        <f t="shared" si="30"/>
        <v>/80th Anniversary Edition ^|\b80[-_. ]?th[-_. ]?Anniversary\b/i</v>
      </c>
      <c r="D392" s="6" t="s">
        <v>1324</v>
      </c>
      <c r="E392" s="8"/>
      <c r="F392" s="6" t="s">
        <v>1341</v>
      </c>
      <c r="G392" s="6" t="str">
        <f t="shared" si="32"/>
        <v>{edition-80th Anniversary Edition}</v>
      </c>
      <c r="H392" s="11"/>
      <c r="I392" s="11"/>
      <c r="J392" s="11" t="str">
        <f t="shared" si="31"/>
        <v/>
      </c>
      <c r="K392" s="21" t="str">
        <f t="shared" si="33"/>
        <v>\b80[-_. ]?th[-_. ]?Anniversary\b</v>
      </c>
      <c r="L392" s="11"/>
      <c r="M392" s="11"/>
      <c r="N392" s="11" t="s">
        <v>401</v>
      </c>
      <c r="O392" s="2"/>
      <c r="P392" s="2"/>
      <c r="Q392" s="2"/>
      <c r="R392" s="2"/>
    </row>
    <row r="393" spans="1:18" x14ac:dyDescent="0.3">
      <c r="A393" s="14" t="s">
        <v>2276</v>
      </c>
      <c r="B393" s="8" t="str">
        <f t="shared" si="29"/>
        <v>{   "name": "{edition-81th Anniversary Edition}",   "includeCustomFormatWhenRenaming": false,   "specifications": [     {       "name": "81th Anniversary Edition",       "implementation": "ReleaseTitleSpecification",       "negate": false,       "required": false,       "fields": {         "value": "\\b81[-_. ]?th[-_. ]?Anniversary\\b"       }     }   ] }</v>
      </c>
      <c r="C393" s="8" t="str">
        <f t="shared" si="30"/>
        <v>/81th Anniversary Edition ^|\b81[-_. ]?th[-_. ]?Anniversary\b/i</v>
      </c>
      <c r="D393" s="6" t="s">
        <v>1324</v>
      </c>
      <c r="E393" s="8"/>
      <c r="F393" s="6" t="s">
        <v>2091</v>
      </c>
      <c r="G393" s="6" t="str">
        <f t="shared" si="32"/>
        <v>{edition-81th Anniversary Edition}</v>
      </c>
      <c r="H393" s="11"/>
      <c r="I393" s="11"/>
      <c r="J393" s="11" t="str">
        <f t="shared" si="31"/>
        <v/>
      </c>
      <c r="K393" s="21" t="str">
        <f t="shared" si="33"/>
        <v>\b81[-_. ]?th[-_. ]?Anniversary\b</v>
      </c>
      <c r="L393" s="11"/>
      <c r="M393" s="11"/>
      <c r="N393" s="11" t="s">
        <v>401</v>
      </c>
      <c r="O393" s="2"/>
      <c r="P393" s="2"/>
      <c r="Q393" s="2"/>
      <c r="R393" s="2"/>
    </row>
    <row r="394" spans="1:18" x14ac:dyDescent="0.3">
      <c r="A394" s="14" t="s">
        <v>2276</v>
      </c>
      <c r="B394" s="8" t="str">
        <f t="shared" si="29"/>
        <v>{   "name": "{edition-82th Anniversary Edition}",   "includeCustomFormatWhenRenaming": false,   "specifications": [     {       "name": "82th Anniversary Edition",       "implementation": "ReleaseTitleSpecification",       "negate": false,       "required": false,       "fields": {         "value": "\\b82[-_. ]?th[-_. ]?Anniversary\\b"       }     }   ] }</v>
      </c>
      <c r="C394" s="8" t="str">
        <f t="shared" si="30"/>
        <v>/82th Anniversary Edition ^|\b82[-_. ]?th[-_. ]?Anniversary\b/i</v>
      </c>
      <c r="D394" s="6" t="s">
        <v>1324</v>
      </c>
      <c r="E394" s="8"/>
      <c r="F394" s="6" t="s">
        <v>2092</v>
      </c>
      <c r="G394" s="6" t="str">
        <f t="shared" si="32"/>
        <v>{edition-82th Anniversary Edition}</v>
      </c>
      <c r="H394" s="11"/>
      <c r="I394" s="11"/>
      <c r="J394" s="11" t="str">
        <f t="shared" si="31"/>
        <v/>
      </c>
      <c r="K394" s="21" t="str">
        <f t="shared" si="33"/>
        <v>\b82[-_. ]?th[-_. ]?Anniversary\b</v>
      </c>
      <c r="L394" s="11"/>
      <c r="M394" s="11"/>
      <c r="N394" s="11" t="s">
        <v>401</v>
      </c>
      <c r="O394" s="2"/>
      <c r="P394" s="2"/>
      <c r="Q394" s="2"/>
      <c r="R394" s="2"/>
    </row>
    <row r="395" spans="1:18" x14ac:dyDescent="0.3">
      <c r="A395" s="14" t="s">
        <v>2276</v>
      </c>
      <c r="B395" s="8" t="str">
        <f t="shared" si="29"/>
        <v>{   "name": "{edition-83th Anniversary Edition}",   "includeCustomFormatWhenRenaming": false,   "specifications": [     {       "name": "83th Anniversary Edition",       "implementation": "ReleaseTitleSpecification",       "negate": false,       "required": false,       "fields": {         "value": "\\b83[-_. ]?th[-_. ]?Anniversary\\b"       }     }   ] }</v>
      </c>
      <c r="C395" s="8" t="str">
        <f t="shared" si="30"/>
        <v>/83th Anniversary Edition ^|\b83[-_. ]?th[-_. ]?Anniversary\b/i</v>
      </c>
      <c r="D395" s="6" t="s">
        <v>1324</v>
      </c>
      <c r="E395" s="8"/>
      <c r="F395" s="6" t="s">
        <v>2093</v>
      </c>
      <c r="G395" s="6" t="str">
        <f t="shared" si="32"/>
        <v>{edition-83th Anniversary Edition}</v>
      </c>
      <c r="H395" s="11"/>
      <c r="I395" s="11"/>
      <c r="J395" s="11" t="str">
        <f t="shared" si="31"/>
        <v/>
      </c>
      <c r="K395" s="21" t="str">
        <f t="shared" si="33"/>
        <v>\b83[-_. ]?th[-_. ]?Anniversary\b</v>
      </c>
      <c r="L395" s="11"/>
      <c r="M395" s="11"/>
      <c r="N395" s="11" t="s">
        <v>401</v>
      </c>
      <c r="O395" s="2"/>
      <c r="P395" s="2"/>
      <c r="Q395" s="2"/>
      <c r="R395" s="2"/>
    </row>
    <row r="396" spans="1:18" x14ac:dyDescent="0.3">
      <c r="A396" s="14" t="s">
        <v>2276</v>
      </c>
      <c r="B396" s="8" t="str">
        <f t="shared" si="29"/>
        <v>{   "name": "{edition-84th Anniversary Edition}",   "includeCustomFormatWhenRenaming": false,   "specifications": [     {       "name": "84th Anniversary Edition",       "implementation": "ReleaseTitleSpecification",       "negate": false,       "required": false,       "fields": {         "value": "\\b84[-_. ]?th[-_. ]?Anniversary\\b"       }     }   ] }</v>
      </c>
      <c r="C396" s="8" t="str">
        <f t="shared" si="30"/>
        <v>/84th Anniversary Edition ^|\b84[-_. ]?th[-_. ]?Anniversary\b/i</v>
      </c>
      <c r="D396" s="6" t="s">
        <v>1324</v>
      </c>
      <c r="E396" s="8"/>
      <c r="F396" s="6" t="s">
        <v>2094</v>
      </c>
      <c r="G396" s="6" t="str">
        <f t="shared" si="32"/>
        <v>{edition-84th Anniversary Edition}</v>
      </c>
      <c r="H396" s="11"/>
      <c r="I396" s="11"/>
      <c r="J396" s="11" t="str">
        <f t="shared" si="31"/>
        <v/>
      </c>
      <c r="K396" s="21" t="str">
        <f t="shared" si="33"/>
        <v>\b84[-_. ]?th[-_. ]?Anniversary\b</v>
      </c>
      <c r="L396" s="11"/>
      <c r="M396" s="11"/>
      <c r="N396" s="11" t="s">
        <v>401</v>
      </c>
      <c r="O396" s="2"/>
      <c r="P396" s="2"/>
      <c r="Q396" s="2"/>
      <c r="R396" s="2"/>
    </row>
    <row r="397" spans="1:18" x14ac:dyDescent="0.3">
      <c r="A397" s="14" t="s">
        <v>2276</v>
      </c>
      <c r="B397" s="8" t="str">
        <f t="shared" si="29"/>
        <v>{   "name": "{edition-85th Anniversary Edition}",   "includeCustomFormatWhenRenaming": false,   "specifications": [     {       "name": "85th Anniversary Edition",       "implementation": "ReleaseTitleSpecification",       "negate": false,       "required": false,       "fields": {         "value": "\\b85[-_. ]?th[-_. ]?Anniversary\\b"       }     }   ] }</v>
      </c>
      <c r="C397" s="8" t="str">
        <f t="shared" si="30"/>
        <v>/85th Anniversary Edition ^|\b85[-_. ]?th[-_. ]?Anniversary\b/i</v>
      </c>
      <c r="D397" s="6" t="s">
        <v>1324</v>
      </c>
      <c r="E397" s="8"/>
      <c r="F397" s="6" t="s">
        <v>1973</v>
      </c>
      <c r="G397" s="6" t="str">
        <f t="shared" si="32"/>
        <v>{edition-85th Anniversary Edition}</v>
      </c>
      <c r="H397" s="11"/>
      <c r="I397" s="11"/>
      <c r="J397" s="11" t="str">
        <f t="shared" si="31"/>
        <v/>
      </c>
      <c r="K397" s="21" t="str">
        <f t="shared" si="33"/>
        <v>\b85[-_. ]?th[-_. ]?Anniversary\b</v>
      </c>
      <c r="L397" s="11"/>
      <c r="M397" s="11"/>
      <c r="N397" s="11" t="s">
        <v>401</v>
      </c>
      <c r="O397" s="2"/>
      <c r="P397" s="2"/>
      <c r="Q397" s="2"/>
      <c r="R397" s="2"/>
    </row>
    <row r="398" spans="1:18" x14ac:dyDescent="0.3">
      <c r="A398" s="14" t="s">
        <v>2276</v>
      </c>
      <c r="B398" s="8" t="str">
        <f t="shared" si="29"/>
        <v>{   "name": "{edition-86th Anniversary Edition}",   "includeCustomFormatWhenRenaming": false,   "specifications": [     {       "name": "86th Anniversary Edition",       "implementation": "ReleaseTitleSpecification",       "negate": false,       "required": false,       "fields": {         "value": "\\b86[-_. ]?th[-_. ]?Anniversary\\b"       }     }   ] }</v>
      </c>
      <c r="C398" s="8" t="str">
        <f t="shared" si="30"/>
        <v>/86th Anniversary Edition ^|\b86[-_. ]?th[-_. ]?Anniversary\b/i</v>
      </c>
      <c r="D398" s="6" t="s">
        <v>1324</v>
      </c>
      <c r="E398" s="8"/>
      <c r="F398" s="6" t="s">
        <v>2095</v>
      </c>
      <c r="G398" s="6" t="str">
        <f t="shared" si="32"/>
        <v>{edition-86th Anniversary Edition}</v>
      </c>
      <c r="H398" s="11"/>
      <c r="I398" s="11"/>
      <c r="J398" s="11" t="str">
        <f t="shared" si="31"/>
        <v/>
      </c>
      <c r="K398" s="21" t="str">
        <f t="shared" si="33"/>
        <v>\b86[-_. ]?th[-_. ]?Anniversary\b</v>
      </c>
      <c r="L398" s="11"/>
      <c r="M398" s="11"/>
      <c r="N398" s="11" t="s">
        <v>401</v>
      </c>
      <c r="O398" s="2"/>
      <c r="P398" s="2"/>
      <c r="Q398" s="2"/>
      <c r="R398" s="2"/>
    </row>
    <row r="399" spans="1:18" x14ac:dyDescent="0.3">
      <c r="A399" s="14" t="s">
        <v>2276</v>
      </c>
      <c r="B399" s="8" t="str">
        <f t="shared" si="29"/>
        <v>{   "name": "{edition-87th Anniversary Edition}",   "includeCustomFormatWhenRenaming": false,   "specifications": [     {       "name": "87th Anniversary Edition",       "implementation": "ReleaseTitleSpecification",       "negate": false,       "required": false,       "fields": {         "value": "\\b87[-_. ]?th[-_. ]?Anniversary\\b"       }     }   ] }</v>
      </c>
      <c r="C399" s="8" t="str">
        <f t="shared" si="30"/>
        <v>/87th Anniversary Edition ^|\b87[-_. ]?th[-_. ]?Anniversary\b/i</v>
      </c>
      <c r="D399" s="6" t="s">
        <v>1324</v>
      </c>
      <c r="E399" s="8"/>
      <c r="F399" s="6" t="s">
        <v>2096</v>
      </c>
      <c r="G399" s="6" t="str">
        <f t="shared" si="32"/>
        <v>{edition-87th Anniversary Edition}</v>
      </c>
      <c r="H399" s="11"/>
      <c r="I399" s="11"/>
      <c r="J399" s="11" t="str">
        <f t="shared" si="31"/>
        <v/>
      </c>
      <c r="K399" s="21" t="str">
        <f t="shared" si="33"/>
        <v>\b87[-_. ]?th[-_. ]?Anniversary\b</v>
      </c>
      <c r="L399" s="11"/>
      <c r="M399" s="11"/>
      <c r="N399" s="11" t="s">
        <v>401</v>
      </c>
      <c r="O399" s="2"/>
      <c r="P399" s="2"/>
      <c r="Q399" s="2"/>
      <c r="R399" s="2"/>
    </row>
    <row r="400" spans="1:18" x14ac:dyDescent="0.3">
      <c r="A400" s="14" t="s">
        <v>2276</v>
      </c>
      <c r="B400" s="8" t="str">
        <f t="shared" si="29"/>
        <v>{   "name": "{edition-88th Anniversary Edition}",   "includeCustomFormatWhenRenaming": false,   "specifications": [     {       "name": "88th Anniversary Edition",       "implementation": "ReleaseTitleSpecification",       "negate": false,       "required": false,       "fields": {         "value": "\\b88[-_. ]?th[-_. ]?Anniversary\\b"       }     }   ] }</v>
      </c>
      <c r="C400" s="8" t="str">
        <f t="shared" si="30"/>
        <v>/88th Anniversary Edition ^|\b88[-_. ]?th[-_. ]?Anniversary\b/i</v>
      </c>
      <c r="D400" s="6" t="s">
        <v>1324</v>
      </c>
      <c r="E400" s="8"/>
      <c r="F400" s="6" t="s">
        <v>2097</v>
      </c>
      <c r="G400" s="6" t="str">
        <f t="shared" si="32"/>
        <v>{edition-88th Anniversary Edition}</v>
      </c>
      <c r="H400" s="11"/>
      <c r="I400" s="11"/>
      <c r="J400" s="11" t="str">
        <f t="shared" si="31"/>
        <v/>
      </c>
      <c r="K400" s="21" t="str">
        <f t="shared" si="33"/>
        <v>\b88[-_. ]?th[-_. ]?Anniversary\b</v>
      </c>
      <c r="L400" s="11"/>
      <c r="M400" s="11"/>
      <c r="N400" s="11" t="s">
        <v>401</v>
      </c>
      <c r="O400" s="2"/>
      <c r="P400" s="2"/>
      <c r="Q400" s="2"/>
      <c r="R400" s="2"/>
    </row>
    <row r="401" spans="1:18" x14ac:dyDescent="0.3">
      <c r="A401" s="14" t="s">
        <v>2276</v>
      </c>
      <c r="B401" s="8" t="str">
        <f t="shared" si="29"/>
        <v>{   "name": "{edition-89th Anniversary Edition}",   "includeCustomFormatWhenRenaming": false,   "specifications": [     {       "name": "89th Anniversary Edition",       "implementation": "ReleaseTitleSpecification",       "negate": false,       "required": false,       "fields": {         "value": "\\b89[-_. ]?th[-_. ]?Anniversary\\b"       }     }   ] }</v>
      </c>
      <c r="C401" s="8" t="str">
        <f t="shared" si="30"/>
        <v>/89th Anniversary Edition ^|\b89[-_. ]?th[-_. ]?Anniversary\b/i</v>
      </c>
      <c r="D401" s="6" t="s">
        <v>1324</v>
      </c>
      <c r="E401" s="8"/>
      <c r="F401" s="6" t="s">
        <v>2098</v>
      </c>
      <c r="G401" s="6" t="str">
        <f t="shared" si="32"/>
        <v>{edition-89th Anniversary Edition}</v>
      </c>
      <c r="H401" s="11"/>
      <c r="I401" s="11"/>
      <c r="J401" s="11" t="str">
        <f t="shared" si="31"/>
        <v/>
      </c>
      <c r="K401" s="21" t="str">
        <f t="shared" si="33"/>
        <v>\b89[-_. ]?th[-_. ]?Anniversary\b</v>
      </c>
      <c r="L401" s="11"/>
      <c r="M401" s="11"/>
      <c r="N401" s="11" t="s">
        <v>401</v>
      </c>
      <c r="O401" s="2"/>
      <c r="P401" s="2"/>
      <c r="Q401" s="2"/>
      <c r="R401" s="2"/>
    </row>
    <row r="402" spans="1:18" x14ac:dyDescent="0.3">
      <c r="A402" s="14" t="s">
        <v>2276</v>
      </c>
      <c r="B402" s="8" t="str">
        <f t="shared" si="29"/>
        <v>{   "name": "{edition-8th Anniversary Edition}",   "includeCustomFormatWhenRenaming": false,   "specifications": [     {       "name": "8th Anniversary Edition",       "implementation": "ReleaseTitleSpecification",       "negate": false,       "required": false,       "fields": {         "value": "\\b8[-_. ]?th[-_. ]?Anniversary\\b"       }     }   ] }</v>
      </c>
      <c r="C402" s="8" t="str">
        <f t="shared" si="30"/>
        <v>/8th Anniversary Edition ^|\b8[-_. ]?th[-_. ]?Anniversary\b/i</v>
      </c>
      <c r="D402" s="6" t="s">
        <v>1324</v>
      </c>
      <c r="E402" s="8"/>
      <c r="F402" s="6" t="s">
        <v>2099</v>
      </c>
      <c r="G402" s="6" t="str">
        <f t="shared" si="32"/>
        <v>{edition-8th Anniversary Edition}</v>
      </c>
      <c r="H402" s="11"/>
      <c r="I402" s="11"/>
      <c r="J402" s="11" t="str">
        <f t="shared" si="31"/>
        <v/>
      </c>
      <c r="K402" s="21" t="str">
        <f t="shared" si="33"/>
        <v>\b8[-_. ]?th[-_. ]?Anniversary\b</v>
      </c>
      <c r="L402" s="11"/>
      <c r="M402" s="11"/>
      <c r="N402" s="11" t="s">
        <v>401</v>
      </c>
      <c r="O402" s="2"/>
      <c r="P402" s="2"/>
      <c r="Q402" s="2"/>
      <c r="R402" s="2"/>
    </row>
    <row r="403" spans="1:18" x14ac:dyDescent="0.3">
      <c r="A403" s="14" t="s">
        <v>2276</v>
      </c>
      <c r="B403" s="8" t="str">
        <f t="shared" si="29"/>
        <v>{   "name": "{edition-90th Anniversary Edition}",   "includeCustomFormatWhenRenaming": false,   "specifications": [     {       "name": "90th Anniversary Edition",       "implementation": "ReleaseTitleSpecification",       "negate": false,       "required": false,       "fields": {         "value": "\\b90[-_. ]?th[-_. ]?Anniversary\\b"       }     }   ] }</v>
      </c>
      <c r="C403" s="8" t="str">
        <f t="shared" si="30"/>
        <v>/90th Anniversary Edition ^|\b90[-_. ]?th[-_. ]?Anniversary\b/i</v>
      </c>
      <c r="D403" s="6" t="s">
        <v>1324</v>
      </c>
      <c r="E403" s="8"/>
      <c r="F403" s="6" t="s">
        <v>1342</v>
      </c>
      <c r="G403" s="6" t="str">
        <f t="shared" si="32"/>
        <v>{edition-90th Anniversary Edition}</v>
      </c>
      <c r="H403" s="11"/>
      <c r="I403" s="11"/>
      <c r="J403" s="11" t="str">
        <f t="shared" si="31"/>
        <v/>
      </c>
      <c r="K403" s="21" t="str">
        <f t="shared" si="33"/>
        <v>\b90[-_. ]?th[-_. ]?Anniversary\b</v>
      </c>
      <c r="L403" s="11"/>
      <c r="M403" s="11"/>
      <c r="N403" s="11" t="s">
        <v>401</v>
      </c>
      <c r="O403" s="2"/>
      <c r="P403" s="2"/>
      <c r="Q403" s="2"/>
      <c r="R403" s="2"/>
    </row>
    <row r="404" spans="1:18" x14ac:dyDescent="0.3">
      <c r="A404" s="14" t="s">
        <v>2276</v>
      </c>
      <c r="B404" s="8" t="str">
        <f t="shared" si="29"/>
        <v>{   "name": "{edition-91th Anniversary Edition}",   "includeCustomFormatWhenRenaming": false,   "specifications": [     {       "name": "91th Anniversary Edition",       "implementation": "ReleaseTitleSpecification",       "negate": false,       "required": false,       "fields": {         "value": "\\b91[-_. ]?th[-_. ]?Anniversary\\b"       }     }   ] }</v>
      </c>
      <c r="C404" s="8" t="str">
        <f t="shared" si="30"/>
        <v>/91th Anniversary Edition ^|\b91[-_. ]?th[-_. ]?Anniversary\b/i</v>
      </c>
      <c r="D404" s="6" t="s">
        <v>1324</v>
      </c>
      <c r="E404" s="8"/>
      <c r="F404" s="6" t="s">
        <v>2100</v>
      </c>
      <c r="G404" s="6" t="str">
        <f t="shared" si="32"/>
        <v>{edition-91th Anniversary Edition}</v>
      </c>
      <c r="H404" s="11"/>
      <c r="I404" s="11"/>
      <c r="J404" s="11" t="str">
        <f t="shared" si="31"/>
        <v/>
      </c>
      <c r="K404" s="21" t="str">
        <f t="shared" si="33"/>
        <v>\b91[-_. ]?th[-_. ]?Anniversary\b</v>
      </c>
      <c r="L404" s="11"/>
      <c r="M404" s="11"/>
      <c r="N404" s="11" t="s">
        <v>401</v>
      </c>
      <c r="O404" s="2"/>
      <c r="P404" s="2"/>
      <c r="Q404" s="2"/>
      <c r="R404" s="2"/>
    </row>
    <row r="405" spans="1:18" x14ac:dyDescent="0.3">
      <c r="A405" s="14" t="s">
        <v>2276</v>
      </c>
      <c r="B405" s="8" t="str">
        <f t="shared" si="29"/>
        <v>{   "name": "{edition-92th Anniversary Edition}",   "includeCustomFormatWhenRenaming": false,   "specifications": [     {       "name": "92th Anniversary Edition",       "implementation": "ReleaseTitleSpecification",       "negate": false,       "required": false,       "fields": {         "value": "\\b92[-_. ]?th[-_. ]?Anniversary\\b"       }     }   ] }</v>
      </c>
      <c r="C405" s="8" t="str">
        <f t="shared" si="30"/>
        <v>/92th Anniversary Edition ^|\b92[-_. ]?th[-_. ]?Anniversary\b/i</v>
      </c>
      <c r="D405" s="6" t="s">
        <v>1324</v>
      </c>
      <c r="E405" s="8"/>
      <c r="F405" s="6" t="s">
        <v>2101</v>
      </c>
      <c r="G405" s="6" t="str">
        <f t="shared" si="32"/>
        <v>{edition-92th Anniversary Edition}</v>
      </c>
      <c r="H405" s="11"/>
      <c r="I405" s="11"/>
      <c r="J405" s="11" t="str">
        <f t="shared" si="31"/>
        <v/>
      </c>
      <c r="K405" s="21" t="str">
        <f t="shared" si="33"/>
        <v>\b92[-_. ]?th[-_. ]?Anniversary\b</v>
      </c>
      <c r="L405" s="11"/>
      <c r="M405" s="11"/>
      <c r="N405" s="11" t="s">
        <v>401</v>
      </c>
      <c r="O405" s="2"/>
      <c r="P405" s="2"/>
      <c r="Q405" s="2"/>
      <c r="R405" s="2"/>
    </row>
    <row r="406" spans="1:18" x14ac:dyDescent="0.3">
      <c r="A406" s="14" t="s">
        <v>2276</v>
      </c>
      <c r="B406" s="8" t="str">
        <f t="shared" si="29"/>
        <v>{   "name": "{edition-93th Anniversary Edition}",   "includeCustomFormatWhenRenaming": false,   "specifications": [     {       "name": "93th Anniversary Edition",       "implementation": "ReleaseTitleSpecification",       "negate": false,       "required": false,       "fields": {         "value": "\\b93[-_. ]?th[-_. ]?Anniversary\\b"       }     }   ] }</v>
      </c>
      <c r="C406" s="8" t="str">
        <f t="shared" si="30"/>
        <v>/93th Anniversary Edition ^|\b93[-_. ]?th[-_. ]?Anniversary\b/i</v>
      </c>
      <c r="D406" s="6" t="s">
        <v>1324</v>
      </c>
      <c r="E406" s="8"/>
      <c r="F406" s="6" t="s">
        <v>2102</v>
      </c>
      <c r="G406" s="6" t="str">
        <f t="shared" si="32"/>
        <v>{edition-93th Anniversary Edition}</v>
      </c>
      <c r="H406" s="11"/>
      <c r="I406" s="11"/>
      <c r="J406" s="11" t="str">
        <f t="shared" si="31"/>
        <v/>
      </c>
      <c r="K406" s="21" t="str">
        <f t="shared" si="33"/>
        <v>\b93[-_. ]?th[-_. ]?Anniversary\b</v>
      </c>
      <c r="L406" s="11"/>
      <c r="M406" s="11"/>
      <c r="N406" s="11" t="s">
        <v>401</v>
      </c>
      <c r="O406" s="2"/>
      <c r="P406" s="2"/>
      <c r="Q406" s="2"/>
      <c r="R406" s="2"/>
    </row>
    <row r="407" spans="1:18" x14ac:dyDescent="0.3">
      <c r="A407" s="14" t="s">
        <v>2276</v>
      </c>
      <c r="B407" s="8" t="str">
        <f t="shared" si="29"/>
        <v>{   "name": "{edition-94th Anniversary Edition}",   "includeCustomFormatWhenRenaming": false,   "specifications": [     {       "name": "94th Anniversary Edition",       "implementation": "ReleaseTitleSpecification",       "negate": false,       "required": false,       "fields": {         "value": "\\b94[-_. ]?th[-_. ]?Anniversary\\b"       }     }   ] }</v>
      </c>
      <c r="C407" s="8" t="str">
        <f t="shared" si="30"/>
        <v>/94th Anniversary Edition ^|\b94[-_. ]?th[-_. ]?Anniversary\b/i</v>
      </c>
      <c r="D407" s="6" t="s">
        <v>1324</v>
      </c>
      <c r="E407" s="8"/>
      <c r="F407" s="6" t="s">
        <v>2103</v>
      </c>
      <c r="G407" s="6" t="str">
        <f t="shared" si="32"/>
        <v>{edition-94th Anniversary Edition}</v>
      </c>
      <c r="H407" s="11"/>
      <c r="I407" s="11"/>
      <c r="J407" s="11" t="str">
        <f t="shared" si="31"/>
        <v/>
      </c>
      <c r="K407" s="21" t="str">
        <f t="shared" si="33"/>
        <v>\b94[-_. ]?th[-_. ]?Anniversary\b</v>
      </c>
      <c r="L407" s="11"/>
      <c r="M407" s="11"/>
      <c r="N407" s="11" t="s">
        <v>401</v>
      </c>
      <c r="O407" s="2"/>
      <c r="P407" s="2"/>
      <c r="Q407" s="2"/>
      <c r="R407" s="2"/>
    </row>
    <row r="408" spans="1:18" x14ac:dyDescent="0.3">
      <c r="A408" s="14" t="s">
        <v>2276</v>
      </c>
      <c r="B408" s="8" t="str">
        <f t="shared" si="29"/>
        <v>{   "name": "{edition-95th Anniversary Edition}",   "includeCustomFormatWhenRenaming": false,   "specifications": [     {       "name": "95th Anniversary Edition",       "implementation": "ReleaseTitleSpecification",       "negate": false,       "required": false,       "fields": {         "value": "\\b95[-_. ]?th[-_. ]?Anniversary\\b"       }     }   ] }</v>
      </c>
      <c r="C408" s="8" t="str">
        <f t="shared" si="30"/>
        <v>/95th Anniversary Edition ^|\b95[-_. ]?th[-_. ]?Anniversary\b/i</v>
      </c>
      <c r="D408" s="6" t="s">
        <v>1324</v>
      </c>
      <c r="E408" s="8"/>
      <c r="F408" s="6" t="s">
        <v>1974</v>
      </c>
      <c r="G408" s="6" t="str">
        <f t="shared" si="32"/>
        <v>{edition-95th Anniversary Edition}</v>
      </c>
      <c r="H408" s="11"/>
      <c r="I408" s="11"/>
      <c r="J408" s="11" t="str">
        <f t="shared" si="31"/>
        <v/>
      </c>
      <c r="K408" s="21" t="str">
        <f t="shared" si="33"/>
        <v>\b95[-_. ]?th[-_. ]?Anniversary\b</v>
      </c>
      <c r="L408" s="11"/>
      <c r="M408" s="11"/>
      <c r="N408" s="11" t="s">
        <v>401</v>
      </c>
      <c r="O408" s="2"/>
      <c r="P408" s="2"/>
      <c r="Q408" s="2"/>
      <c r="R408" s="2"/>
    </row>
    <row r="409" spans="1:18" x14ac:dyDescent="0.3">
      <c r="A409" s="14" t="s">
        <v>2276</v>
      </c>
      <c r="B409" s="8" t="str">
        <f t="shared" si="29"/>
        <v>{   "name": "{edition-96th Anniversary Edition}",   "includeCustomFormatWhenRenaming": false,   "specifications": [     {       "name": "96th Anniversary Edition",       "implementation": "ReleaseTitleSpecification",       "negate": false,       "required": false,       "fields": {         "value": "\\b96[-_. ]?th[-_. ]?Anniversary\\b"       }     }   ] }</v>
      </c>
      <c r="C409" s="8" t="str">
        <f t="shared" si="30"/>
        <v>/96th Anniversary Edition ^|\b96[-_. ]?th[-_. ]?Anniversary\b/i</v>
      </c>
      <c r="D409" s="6" t="s">
        <v>1324</v>
      </c>
      <c r="E409" s="8"/>
      <c r="F409" s="6" t="s">
        <v>2104</v>
      </c>
      <c r="G409" s="6" t="str">
        <f t="shared" si="32"/>
        <v>{edition-96th Anniversary Edition}</v>
      </c>
      <c r="H409" s="11"/>
      <c r="I409" s="11"/>
      <c r="J409" s="11" t="str">
        <f t="shared" si="31"/>
        <v/>
      </c>
      <c r="K409" s="21" t="str">
        <f t="shared" si="33"/>
        <v>\b96[-_. ]?th[-_. ]?Anniversary\b</v>
      </c>
      <c r="L409" s="11"/>
      <c r="M409" s="11"/>
      <c r="N409" s="11" t="s">
        <v>401</v>
      </c>
      <c r="O409" s="2"/>
      <c r="P409" s="2"/>
      <c r="Q409" s="2"/>
      <c r="R409" s="2"/>
    </row>
    <row r="410" spans="1:18" x14ac:dyDescent="0.3">
      <c r="A410" s="14" t="s">
        <v>2276</v>
      </c>
      <c r="B410" s="8" t="str">
        <f t="shared" si="29"/>
        <v>{   "name": "{edition-97th Anniversary Edition}",   "includeCustomFormatWhenRenaming": false,   "specifications": [     {       "name": "97th Anniversary Edition",       "implementation": "ReleaseTitleSpecification",       "negate": false,       "required": false,       "fields": {         "value": "\\b97[-_. ]?th[-_. ]?Anniversary\\b"       }     }   ] }</v>
      </c>
      <c r="C410" s="8" t="str">
        <f t="shared" si="30"/>
        <v>/97th Anniversary Edition ^|\b97[-_. ]?th[-_. ]?Anniversary\b/i</v>
      </c>
      <c r="D410" s="6" t="s">
        <v>1324</v>
      </c>
      <c r="E410" s="8"/>
      <c r="F410" s="6" t="s">
        <v>2105</v>
      </c>
      <c r="G410" s="6" t="str">
        <f t="shared" si="32"/>
        <v>{edition-97th Anniversary Edition}</v>
      </c>
      <c r="H410" s="11"/>
      <c r="I410" s="11"/>
      <c r="J410" s="11" t="str">
        <f t="shared" si="31"/>
        <v/>
      </c>
      <c r="K410" s="21" t="str">
        <f t="shared" si="33"/>
        <v>\b97[-_. ]?th[-_. ]?Anniversary\b</v>
      </c>
      <c r="L410" s="11"/>
      <c r="M410" s="11"/>
      <c r="N410" s="11" t="s">
        <v>401</v>
      </c>
      <c r="O410" s="2"/>
      <c r="P410" s="2"/>
      <c r="Q410" s="2"/>
      <c r="R410" s="2"/>
    </row>
    <row r="411" spans="1:18" x14ac:dyDescent="0.3">
      <c r="A411" s="14" t="s">
        <v>2276</v>
      </c>
      <c r="B411" s="8" t="str">
        <f t="shared" si="29"/>
        <v>{   "name": "{edition-98th Anniversary Edition}",   "includeCustomFormatWhenRenaming": false,   "specifications": [     {       "name": "98th Anniversary Edition",       "implementation": "ReleaseTitleSpecification",       "negate": false,       "required": false,       "fields": {         "value": "\\b98[-_. ]?th[-_. ]?Anniversary\\b"       }     }   ] }</v>
      </c>
      <c r="C411" s="8" t="str">
        <f t="shared" si="30"/>
        <v>/98th Anniversary Edition ^|\b98[-_. ]?th[-_. ]?Anniversary\b/i</v>
      </c>
      <c r="D411" s="6" t="s">
        <v>1324</v>
      </c>
      <c r="E411" s="8"/>
      <c r="F411" s="6" t="s">
        <v>2106</v>
      </c>
      <c r="G411" s="6" t="str">
        <f t="shared" si="32"/>
        <v>{edition-98th Anniversary Edition}</v>
      </c>
      <c r="H411" s="11"/>
      <c r="I411" s="11"/>
      <c r="J411" s="11" t="str">
        <f t="shared" si="31"/>
        <v/>
      </c>
      <c r="K411" s="21" t="str">
        <f t="shared" si="33"/>
        <v>\b98[-_. ]?th[-_. ]?Anniversary\b</v>
      </c>
      <c r="L411" s="11"/>
      <c r="M411" s="11"/>
      <c r="N411" s="11" t="s">
        <v>401</v>
      </c>
      <c r="O411" s="2"/>
      <c r="P411" s="2"/>
      <c r="Q411" s="2"/>
      <c r="R411" s="2"/>
    </row>
    <row r="412" spans="1:18" x14ac:dyDescent="0.3">
      <c r="A412" s="14" t="s">
        <v>2276</v>
      </c>
      <c r="B412" s="8" t="str">
        <f t="shared" si="29"/>
        <v>{   "name": "{edition-99th Anniversary Edition}",   "includeCustomFormatWhenRenaming": false,   "specifications": [     {       "name": "99th Anniversary Edition",       "implementation": "ReleaseTitleSpecification",       "negate": false,       "required": false,       "fields": {         "value": "\\b99[-_. ]?th[-_. ]?Anniversary\\b"       }     }   ] }</v>
      </c>
      <c r="C412" s="8" t="str">
        <f t="shared" si="30"/>
        <v>/99th Anniversary Edition ^|\b99[-_. ]?th[-_. ]?Anniversary\b/i</v>
      </c>
      <c r="D412" s="6" t="s">
        <v>1324</v>
      </c>
      <c r="E412" s="8"/>
      <c r="F412" s="6" t="s">
        <v>2107</v>
      </c>
      <c r="G412" s="6" t="str">
        <f t="shared" si="32"/>
        <v>{edition-99th Anniversary Edition}</v>
      </c>
      <c r="H412" s="11"/>
      <c r="I412" s="11"/>
      <c r="J412" s="11" t="str">
        <f t="shared" si="31"/>
        <v/>
      </c>
      <c r="K412" s="21" t="str">
        <f t="shared" si="33"/>
        <v>\b99[-_. ]?th[-_. ]?Anniversary\b</v>
      </c>
      <c r="L412" s="11"/>
      <c r="M412" s="11"/>
      <c r="N412" s="11" t="s">
        <v>401</v>
      </c>
      <c r="O412" s="2"/>
      <c r="P412" s="2"/>
      <c r="Q412" s="2"/>
      <c r="R412" s="2"/>
    </row>
    <row r="413" spans="1:18" x14ac:dyDescent="0.3">
      <c r="A413" s="14" t="s">
        <v>2276</v>
      </c>
      <c r="B413" s="8" t="str">
        <f t="shared" si="29"/>
        <v>{   "name": "{edition-9th Anniversary Edition}",   "includeCustomFormatWhenRenaming": false,   "specifications": [     {       "name": "9th Anniversary Edition",       "implementation": "ReleaseTitleSpecification",       "negate": false,       "required": false,       "fields": {         "value": "\\b9[-_. ]?th[-_. ]?Anniversary\\b"       }     }   ] }</v>
      </c>
      <c r="C413" s="8" t="str">
        <f t="shared" si="30"/>
        <v>/9th Anniversary Edition ^|\b9[-_. ]?th[-_. ]?Anniversary\b/i</v>
      </c>
      <c r="D413" s="6" t="s">
        <v>1324</v>
      </c>
      <c r="E413" s="8"/>
      <c r="F413" s="6" t="s">
        <v>2108</v>
      </c>
      <c r="G413" s="6" t="str">
        <f t="shared" si="32"/>
        <v>{edition-9th Anniversary Edition}</v>
      </c>
      <c r="H413" s="11"/>
      <c r="I413" s="11"/>
      <c r="J413" s="11" t="str">
        <f t="shared" si="31"/>
        <v/>
      </c>
      <c r="K413" s="21" t="str">
        <f t="shared" si="33"/>
        <v>\b9[-_. ]?th[-_. ]?Anniversary\b</v>
      </c>
      <c r="L413" s="11"/>
      <c r="M413" s="11"/>
      <c r="N413" s="11" t="s">
        <v>401</v>
      </c>
      <c r="O413" s="2"/>
      <c r="P413" s="2"/>
      <c r="Q413" s="2"/>
      <c r="R413" s="2"/>
    </row>
    <row r="414" spans="1:18" x14ac:dyDescent="0.3">
      <c r="A414" s="14" t="s">
        <v>2276</v>
      </c>
      <c r="B414" s="8" t="str">
        <f t="shared" si="29"/>
        <v>{   "name": "{edition-Alternate Cut}",   "includeCustomFormatWhenRenaming": false,   "specifications": [     {       "name": "Alternate Cut",       "implementation": "ReleaseTitleSpecification",       "negate": false,       "required": false,       "fields": {         "value": "\\bAlternate\\b"       }     }   ] }</v>
      </c>
      <c r="C414" s="8" t="str">
        <f t="shared" si="30"/>
        <v>/Alternate Cut ^|\bAlternate\b/i</v>
      </c>
      <c r="D414" s="6" t="s">
        <v>1324</v>
      </c>
      <c r="E414" s="8"/>
      <c r="F414" s="6" t="s">
        <v>1343</v>
      </c>
      <c r="G414" s="6" t="s">
        <v>409</v>
      </c>
      <c r="H414" s="11" t="s">
        <v>6</v>
      </c>
      <c r="I414" s="11"/>
      <c r="J414" s="11" t="str">
        <f t="shared" si="31"/>
        <v/>
      </c>
      <c r="K414" s="21" t="s">
        <v>410</v>
      </c>
      <c r="L414" s="11"/>
      <c r="M414" s="11"/>
      <c r="N414" s="11"/>
      <c r="O414" s="2"/>
      <c r="P414" s="2"/>
      <c r="Q414" s="2"/>
      <c r="R414" s="2"/>
    </row>
    <row r="415" spans="1:18" x14ac:dyDescent="0.3">
      <c r="A415" s="14" t="s">
        <v>2276</v>
      </c>
      <c r="B415" s="8" t="str">
        <f t="shared" si="29"/>
        <v>{   "name": "{edition-Black and Chrome Edition}",   "includeCustomFormatWhenRenaming": false,   "specifications": [     {       "name": "Black and Chrome Edition",       "implementation": "ReleaseTitleSpecification",       "negate": false,       "required": false,       "fields": {         "value": "\\bBlack[-_. ]?(and|&amp;)[-_. ]?Chrome\\b"       }     }   ] }</v>
      </c>
      <c r="C415" s="8" t="str">
        <f t="shared" si="30"/>
        <v>/Black and Chrome Edition ^|\bBlack[-_. ]?(and|&amp;)[-_. ]?Chrome\b/i</v>
      </c>
      <c r="D415" s="6" t="s">
        <v>1324</v>
      </c>
      <c r="E415" s="8" t="s">
        <v>413</v>
      </c>
      <c r="F415" s="6" t="s">
        <v>1344</v>
      </c>
      <c r="G415" s="6" t="s">
        <v>412</v>
      </c>
      <c r="H415" s="11" t="s">
        <v>413</v>
      </c>
      <c r="I415" s="11"/>
      <c r="J415" s="11" t="str">
        <f t="shared" si="31"/>
        <v/>
      </c>
      <c r="K415" s="21" t="s">
        <v>414</v>
      </c>
      <c r="L415" s="11"/>
      <c r="M415" s="11"/>
      <c r="N415" s="11"/>
      <c r="O415" s="2"/>
      <c r="P415" s="2"/>
      <c r="Q415" s="2"/>
      <c r="R415" s="2"/>
    </row>
    <row r="416" spans="1:18" x14ac:dyDescent="0.3">
      <c r="A416" s="14" t="s">
        <v>2276</v>
      </c>
      <c r="B416" s="8" t="str">
        <f t="shared" si="29"/>
        <v>{   "name": "{edition-Black and White Edition}",   "includeCustomFormatWhenRenaming": false,   "specifications": [     {       "name": "Black and White Edition",       "implementation": "ReleaseTitleSpecification",       "negate": false,       "required": false,       "fields": {         "value": "\\bB[&amp;+]W\\b|\\bBlack[-_. ]?(and|&amp;)[-_. ]?White\\b"       }     }   ] }</v>
      </c>
      <c r="C416" s="8" t="str">
        <f t="shared" si="30"/>
        <v>/Black and White Edition ^|\bB[&amp;+]W\b|\bBlack[-_. ]?(and|&amp;)[-_. ]?White\b/i</v>
      </c>
      <c r="D416" s="6" t="s">
        <v>1324</v>
      </c>
      <c r="E416" s="8"/>
      <c r="F416" s="6" t="s">
        <v>1345</v>
      </c>
      <c r="G416" s="6" t="s">
        <v>415</v>
      </c>
      <c r="H416" s="11" t="s">
        <v>416</v>
      </c>
      <c r="I416" s="11"/>
      <c r="J416" s="11" t="str">
        <f t="shared" si="31"/>
        <v/>
      </c>
      <c r="K416" s="21" t="s">
        <v>417</v>
      </c>
      <c r="L416" s="11"/>
      <c r="M416" s="11"/>
      <c r="N416" s="11"/>
      <c r="O416" s="2"/>
      <c r="P416" s="2"/>
      <c r="Q416" s="2"/>
      <c r="R416" s="2"/>
    </row>
    <row r="417" spans="1:18" x14ac:dyDescent="0.3">
      <c r="A417" s="14" t="s">
        <v>2276</v>
      </c>
      <c r="B417" s="8" t="str">
        <f t="shared" si="29"/>
        <v>{   "name": "{edition-Censored}",   "includeCustomFormatWhenRenaming": false,   "specifications": [     {       "name": "Censored",       "implementation": "ReleaseTitleSpecification",       "negate": false,       "required": false,       "fields": {         "value": "\\bCensored\\b"       }     }   ] }</v>
      </c>
      <c r="C417" s="8" t="str">
        <f t="shared" si="30"/>
        <v>/Censored ^|\bCensored\b/i</v>
      </c>
      <c r="D417" s="6" t="s">
        <v>1324</v>
      </c>
      <c r="E417" s="8"/>
      <c r="F417" s="6" t="s">
        <v>1346</v>
      </c>
      <c r="G417" s="6" t="s">
        <v>418</v>
      </c>
      <c r="H417" s="11" t="s">
        <v>6</v>
      </c>
      <c r="I417" s="11"/>
      <c r="J417" s="11" t="str">
        <f t="shared" si="31"/>
        <v/>
      </c>
      <c r="K417" s="21" t="str">
        <f>"\b"&amp;F417&amp;"\b"</f>
        <v>\bCensored\b</v>
      </c>
      <c r="L417" s="11"/>
      <c r="M417" s="11"/>
      <c r="N417" s="11"/>
      <c r="O417" s="2"/>
      <c r="P417" s="2"/>
      <c r="Q417" s="2"/>
      <c r="R417" s="2"/>
    </row>
    <row r="418" spans="1:18" x14ac:dyDescent="0.3">
      <c r="A418" s="14" t="s">
        <v>2276</v>
      </c>
      <c r="B418" s="8" t="str">
        <f t="shared" si="29"/>
        <v>{   "name": "{edition-Collectors Edition}",   "includeCustomFormatWhenRenaming": false,   "specifications": [     {       "name": "Collectors Edition",       "implementation": "ReleaseTitleSpecification",       "negate": false,       "required": false,       "fields": {         "value": "\\bCOLLECTOR"?S[-_. ]?EDITION\\b"       }     }   ] }</v>
      </c>
      <c r="C418" s="8" t="str">
        <f t="shared" si="30"/>
        <v>/Collectors Edition ^|\bCOLLECTOR'?S[-_. ]?EDITION\b/i</v>
      </c>
      <c r="D418" s="6" t="s">
        <v>1324</v>
      </c>
      <c r="E418" s="8"/>
      <c r="F418" s="6" t="s">
        <v>1347</v>
      </c>
      <c r="G418" s="6" t="s">
        <v>419</v>
      </c>
      <c r="H418" s="11" t="s">
        <v>6</v>
      </c>
      <c r="I418" s="11"/>
      <c r="J418" s="11" t="str">
        <f t="shared" si="31"/>
        <v/>
      </c>
      <c r="K418" s="21" t="s">
        <v>420</v>
      </c>
      <c r="L418" s="11"/>
      <c r="M418" s="11"/>
      <c r="N418" s="11" t="s">
        <v>421</v>
      </c>
      <c r="O418" s="2"/>
      <c r="P418" s="2"/>
      <c r="Q418" s="2"/>
      <c r="R418" s="2"/>
    </row>
    <row r="419" spans="1:18" x14ac:dyDescent="0.3">
      <c r="A419" s="14" t="s">
        <v>2276</v>
      </c>
      <c r="B419" s="8" t="str">
        <f t="shared" si="29"/>
        <v>{   "name": "{edition-Commemorative Edition}",   "includeCustomFormatWhenRenaming": false,   "specifications": [     {       "name": "Commemorative Edition",       "implementation": "ReleaseTitleSpecification",       "negate": false,       "required": false,       "fields": {         "value": "\\bCommemorative[-_. ]?Edition\\b"       }     }   ] }</v>
      </c>
      <c r="C419" s="8" t="str">
        <f t="shared" si="30"/>
        <v>/Commemorative Edition ^|\bCommemorative[-_. ]?Edition\b/i</v>
      </c>
      <c r="D419" s="6" t="s">
        <v>1324</v>
      </c>
      <c r="E419" s="8"/>
      <c r="F419" s="6" t="s">
        <v>1348</v>
      </c>
      <c r="G419" s="6" t="s">
        <v>422</v>
      </c>
      <c r="H419" s="11" t="s">
        <v>6</v>
      </c>
      <c r="I419" s="11"/>
      <c r="J419" s="11" t="str">
        <f t="shared" si="31"/>
        <v/>
      </c>
      <c r="K419" s="21" t="str">
        <f>"\b"&amp;SUBSTITUTE(SUBSTITUTE(SUBSTITUTE(SUBSTITUTE(SUBSTITUTE(SUBSTITUTE(SUBSTITUTE(SUBSTITUTE(SUBSTITUTE(SUBSTITUTE(SUBSTITUTE(SUBSTITUTE(SUBSTITUTE(SUBSTITUTE(SUBSTITUTE(SUBSTITUTE(SUBSTITUTE(F419,"\","\\"),"^","\^"),"$","\$"),"|","\|"),".","$^"),"?","\?"),"*","\*"),"+","\+"),"(","\("),")","\)"),"[","\["),"{","\{"),"-","$^"),"_","$^")," ","$^"),"$^","[-_. ]?"),CHAR(10),"|")&amp;"\b"</f>
        <v>\bCommemorative[-_. ]?Edition\b</v>
      </c>
      <c r="L419" s="11"/>
      <c r="M419" s="11"/>
      <c r="N419" s="11"/>
      <c r="O419" s="2"/>
      <c r="P419" s="2"/>
      <c r="Q419" s="2"/>
      <c r="R419" s="2"/>
    </row>
    <row r="420" spans="1:18" x14ac:dyDescent="0.3">
      <c r="A420" s="14" t="s">
        <v>2276</v>
      </c>
      <c r="B420" s="8" t="str">
        <f t="shared" si="29"/>
        <v>{   "name": "{edition-Definitive Edition}",   "includeCustomFormatWhenRenaming": false,   "specifications": [     {       "name": "Definitive Edition",       "implementation": "ReleaseTitleSpecification",       "negate": false,       "required": false,       "fields": {         "value": "\\bDefinitive[-_. ]?Edition\\b"       }     }   ] }</v>
      </c>
      <c r="C420" s="8" t="str">
        <f t="shared" si="30"/>
        <v>/Definitive Edition ^|\bDefinitive[-_. ]?Edition\b/i</v>
      </c>
      <c r="D420" s="6" t="s">
        <v>1324</v>
      </c>
      <c r="E420" s="8"/>
      <c r="F420" s="6" t="s">
        <v>1349</v>
      </c>
      <c r="G420" s="6" t="s">
        <v>423</v>
      </c>
      <c r="H420" s="11" t="s">
        <v>6</v>
      </c>
      <c r="I420" s="11"/>
      <c r="J420" s="11" t="str">
        <f t="shared" si="31"/>
        <v/>
      </c>
      <c r="K420" s="21" t="str">
        <f>"\b"&amp;SUBSTITUTE(SUBSTITUTE(SUBSTITUTE(SUBSTITUTE(SUBSTITUTE(SUBSTITUTE(SUBSTITUTE(SUBSTITUTE(SUBSTITUTE(SUBSTITUTE(SUBSTITUTE(SUBSTITUTE(SUBSTITUTE(SUBSTITUTE(SUBSTITUTE(SUBSTITUTE(SUBSTITUTE(F420,"\","\\"),"^","\^"),"$","\$"),"|","\|"),".","$^"),"?","\?"),"*","\*"),"+","\+"),"(","\("),")","\)"),"[","\["),"{","\{"),"-","$^"),"_","$^")," ","$^"),"$^","[-_. ]?"),CHAR(10),"|")&amp;"\b"</f>
        <v>\bDefinitive[-_. ]?Edition\b</v>
      </c>
      <c r="L420" s="11"/>
      <c r="M420" s="11"/>
      <c r="N420" s="11" t="s">
        <v>401</v>
      </c>
      <c r="O420" s="2"/>
      <c r="P420" s="2"/>
      <c r="Q420" s="2"/>
      <c r="R420" s="2"/>
    </row>
    <row r="421" spans="1:18" x14ac:dyDescent="0.3">
      <c r="A421" s="14" t="s">
        <v>2276</v>
      </c>
      <c r="B421" s="8" t="str">
        <f t="shared" si="29"/>
        <v>{   "name": "{edition-Deluxe Edition}",   "includeCustomFormatWhenRenaming": false,   "specifications": [     {       "name": "Deluxe Edition",       "implementation": "ReleaseTitleSpecification",       "negate": false,       "required": false,       "fields": {         "value": "\\bDeluxe[-_. ]?Edition\\b"       }     }   ] }</v>
      </c>
      <c r="C421" s="8" t="str">
        <f t="shared" si="30"/>
        <v>/Deluxe Edition ^|\bDeluxe[-_. ]?Edition\b/i</v>
      </c>
      <c r="D421" s="6" t="s">
        <v>1324</v>
      </c>
      <c r="E421" s="8"/>
      <c r="F421" s="6" t="s">
        <v>1350</v>
      </c>
      <c r="G421" s="6" t="s">
        <v>424</v>
      </c>
      <c r="H421" s="11" t="s">
        <v>6</v>
      </c>
      <c r="I421" s="11"/>
      <c r="J421" s="11" t="str">
        <f t="shared" si="31"/>
        <v/>
      </c>
      <c r="K421" s="21" t="str">
        <f>"\b"&amp;SUBSTITUTE(SUBSTITUTE(SUBSTITUTE(SUBSTITUTE(SUBSTITUTE(SUBSTITUTE(SUBSTITUTE(SUBSTITUTE(SUBSTITUTE(SUBSTITUTE(SUBSTITUTE(SUBSTITUTE(SUBSTITUTE(SUBSTITUTE(SUBSTITUTE(SUBSTITUTE(SUBSTITUTE(F421,"\","\\"),"^","\^"),"$","\$"),"|","\|"),".","$^"),"?","\?"),"*","\*"),"+","\+"),"(","\("),")","\)"),"[","\["),"{","\{"),"-","$^"),"_","$^")," ","$^"),"$^","[-_. ]?"),CHAR(10),"|")&amp;"\b"</f>
        <v>\bDeluxe[-_. ]?Edition\b</v>
      </c>
      <c r="L421" s="11"/>
      <c r="M421" s="11"/>
      <c r="N421" s="11" t="s">
        <v>401</v>
      </c>
      <c r="O421" s="2"/>
      <c r="P421" s="2"/>
      <c r="Q421" s="2"/>
      <c r="R421" s="2"/>
    </row>
    <row r="422" spans="1:18" x14ac:dyDescent="0.3">
      <c r="A422" s="14" t="s">
        <v>2276</v>
      </c>
      <c r="B422" s="8" t="str">
        <f t="shared" si="29"/>
        <v>{   "name": "{edition-Diamond Edition}",   "includeCustomFormatWhenRenaming": false,   "specifications": [     {       "name": "Diamond Edition",       "implementation": "ReleaseTitleSpecification",       "negate": false,       "required": false,       "fields": {         "value": "\\bDiamond[-_. ]?Edition\\b"       }     }   ] }</v>
      </c>
      <c r="C422" s="8" t="str">
        <f t="shared" si="30"/>
        <v>/Diamond Edition ^|\bDiamond[-_. ]?Edition\b/i</v>
      </c>
      <c r="D422" s="6" t="s">
        <v>1324</v>
      </c>
      <c r="E422" s="8"/>
      <c r="F422" s="6" t="s">
        <v>1351</v>
      </c>
      <c r="G422" s="6" t="s">
        <v>425</v>
      </c>
      <c r="H422" s="11" t="s">
        <v>6</v>
      </c>
      <c r="I422" s="11"/>
      <c r="J422" s="11" t="str">
        <f t="shared" si="31"/>
        <v/>
      </c>
      <c r="K422" s="21" t="str">
        <f>"\b"&amp;SUBSTITUTE(SUBSTITUTE(SUBSTITUTE(SUBSTITUTE(SUBSTITUTE(SUBSTITUTE(SUBSTITUTE(SUBSTITUTE(SUBSTITUTE(SUBSTITUTE(SUBSTITUTE(SUBSTITUTE(SUBSTITUTE(SUBSTITUTE(SUBSTITUTE(SUBSTITUTE(SUBSTITUTE(F422,"\","\\"),"^","\^"),"$","\$"),"|","\|"),".","$^"),"?","\?"),"*","\*"),"+","\+"),"(","\("),")","\)"),"[","\["),"{","\{"),"-","$^"),"_","$^")," ","$^"),"$^","[-_. ]?"),CHAR(10),"|")&amp;"\b"</f>
        <v>\bDiamond[-_. ]?Edition\b</v>
      </c>
      <c r="L422" s="11"/>
      <c r="M422" s="11"/>
      <c r="N422" s="11" t="s">
        <v>401</v>
      </c>
      <c r="O422" s="2"/>
      <c r="P422" s="2"/>
      <c r="Q422" s="2"/>
      <c r="R422" s="2"/>
    </row>
    <row r="423" spans="1:18" x14ac:dyDescent="0.3">
      <c r="A423" s="14" t="s">
        <v>2276</v>
      </c>
      <c r="B423" s="8" t="str">
        <f t="shared" si="29"/>
        <v>{   "name": "{edition-Directors Cut}",   "includeCustomFormatWhenRenaming": false,   "specifications": [     {       "name": "Directors Cut",       "implementation": "ReleaseTitleSpecification",       "negate": false,       "required": false,       "fields": {         "value": "\\b(DC|DIRECTOR"?S[-_. ]?(CUT|Edition))\\b"       }     }   ] }</v>
      </c>
      <c r="C423" s="8" t="str">
        <f t="shared" si="30"/>
        <v>/Directors Cut ^|\b(DC|DIRECTOR'?S[-_. ]?(CUT|Edition))\b/i</v>
      </c>
      <c r="D423" s="6" t="s">
        <v>1324</v>
      </c>
      <c r="E423" s="8"/>
      <c r="F423" s="6" t="s">
        <v>1352</v>
      </c>
      <c r="G423" s="6" t="s">
        <v>426</v>
      </c>
      <c r="H423" s="11" t="s">
        <v>427</v>
      </c>
      <c r="I423" s="11"/>
      <c r="J423" s="11" t="str">
        <f t="shared" si="31"/>
        <v/>
      </c>
      <c r="K423" s="21" t="s">
        <v>428</v>
      </c>
      <c r="L423" s="11"/>
      <c r="M423" s="11"/>
      <c r="N423" s="11" t="s">
        <v>429</v>
      </c>
      <c r="O423" s="2"/>
      <c r="P423" s="2"/>
      <c r="Q423" s="2"/>
      <c r="R423" s="2"/>
    </row>
    <row r="424" spans="1:18" x14ac:dyDescent="0.3">
      <c r="A424" s="14" t="s">
        <v>2276</v>
      </c>
      <c r="B424" s="8" t="str">
        <f t="shared" si="29"/>
        <v>{   "name": "{edition-Extended Cut}",   "includeCustomFormatWhenRenaming": false,   "specifications": [     {       "name": "Extended Cut",       "implementation": "ReleaseTitleSpecification",       "negate": false,       "required": false,       "fields": {         "value": "\\bExtended\\b"       }     }   ] }</v>
      </c>
      <c r="C424" s="8" t="str">
        <f t="shared" si="30"/>
        <v>/Extended Cut ^|\bExtended\b/i</v>
      </c>
      <c r="D424" s="6" t="s">
        <v>1324</v>
      </c>
      <c r="E424" s="8"/>
      <c r="F424" s="6" t="s">
        <v>1353</v>
      </c>
      <c r="G424" s="6" t="s">
        <v>430</v>
      </c>
      <c r="H424" s="11" t="s">
        <v>6</v>
      </c>
      <c r="I424" s="11"/>
      <c r="J424" s="11" t="str">
        <f t="shared" si="31"/>
        <v/>
      </c>
      <c r="K424" s="21" t="s">
        <v>431</v>
      </c>
      <c r="L424" s="11"/>
      <c r="M424" s="11"/>
      <c r="N424" s="11"/>
      <c r="O424" s="2"/>
      <c r="P424" s="2"/>
      <c r="Q424" s="2"/>
      <c r="R424" s="2"/>
    </row>
    <row r="425" spans="1:18" x14ac:dyDescent="0.3">
      <c r="A425" s="14" t="s">
        <v>2276</v>
      </c>
      <c r="B425" s="8" t="str">
        <f t="shared" si="29"/>
        <v>{   "name": "{edition-Final Cut}",   "includeCustomFormatWhenRenaming": false,   "specifications": [     {       "name": "Final Cut",       "implementation": "ReleaseTitleSpecification",       "negate": false,       "required": false,       "fields": {         "value": "\\bFinal[-_. ]?Cut\\b"       }     }   ] }</v>
      </c>
      <c r="C425" s="8" t="str">
        <f t="shared" si="30"/>
        <v>/Final Cut ^|\bFinal[-_. ]?Cut\b/i</v>
      </c>
      <c r="D425" s="6" t="s">
        <v>1324</v>
      </c>
      <c r="E425" s="8"/>
      <c r="F425" s="6" t="s">
        <v>1354</v>
      </c>
      <c r="G425" s="6" t="s">
        <v>432</v>
      </c>
      <c r="H425" s="11" t="s">
        <v>6</v>
      </c>
      <c r="I425" s="11"/>
      <c r="J425" s="11" t="str">
        <f t="shared" si="31"/>
        <v/>
      </c>
      <c r="K425" s="21" t="str">
        <f>"\b"&amp;SUBSTITUTE(SUBSTITUTE(SUBSTITUTE(SUBSTITUTE(SUBSTITUTE(SUBSTITUTE(SUBSTITUTE(SUBSTITUTE(SUBSTITUTE(SUBSTITUTE(SUBSTITUTE(SUBSTITUTE(SUBSTITUTE(SUBSTITUTE(SUBSTITUTE(SUBSTITUTE(SUBSTITUTE(F425,"\","\\"),"^","\^"),"$","\$"),"|","\|"),".","$^"),"?","\?"),"*","\*"),"+","\+"),"(","\("),")","\)"),"[","\["),"{","\{"),"-","$^"),"_","$^")," ","$^"),"$^","[-_. ]?"),CHAR(10),"|")&amp;"\b"</f>
        <v>\bFinal[-_. ]?Cut\b</v>
      </c>
      <c r="L425" s="11"/>
      <c r="M425" s="11"/>
      <c r="N425" s="11"/>
      <c r="O425" s="2"/>
      <c r="P425" s="2"/>
      <c r="Q425" s="2"/>
      <c r="R425" s="2"/>
    </row>
    <row r="426" spans="1:18" x14ac:dyDescent="0.3">
      <c r="A426" s="14" t="s">
        <v>2276</v>
      </c>
      <c r="B426" s="8" t="str">
        <f t="shared" si="29"/>
        <v>{   "name": "{edition-International Cut}",   "includeCustomFormatWhenRenaming": false,   "specifications": [     {       "name": "International Cut",       "implementation": "ReleaseTitleSpecification",       "negate": false,       "required": false,       "fields": {         "value": "\\bInternational[-_. ]?Cut\\b"       }     }   ] }</v>
      </c>
      <c r="C426" s="8" t="str">
        <f t="shared" si="30"/>
        <v>/International Cut ^|\bInternational[-_. ]?Cut\b/i</v>
      </c>
      <c r="D426" s="6" t="s">
        <v>1324</v>
      </c>
      <c r="E426" s="8"/>
      <c r="F426" s="6" t="s">
        <v>1355</v>
      </c>
      <c r="G426" s="6" t="s">
        <v>433</v>
      </c>
      <c r="H426" s="11" t="s">
        <v>6</v>
      </c>
      <c r="I426" s="11"/>
      <c r="J426" s="11" t="str">
        <f t="shared" si="31"/>
        <v/>
      </c>
      <c r="K426" s="21" t="str">
        <f>"\b"&amp;SUBSTITUTE(SUBSTITUTE(SUBSTITUTE(SUBSTITUTE(SUBSTITUTE(SUBSTITUTE(SUBSTITUTE(SUBSTITUTE(SUBSTITUTE(SUBSTITUTE(SUBSTITUTE(SUBSTITUTE(SUBSTITUTE(SUBSTITUTE(SUBSTITUTE(SUBSTITUTE(SUBSTITUTE(F426,"\","\\"),"^","\^"),"$","\$"),"|","\|"),".","$^"),"?","\?"),"*","\*"),"+","\+"),"(","\("),")","\)"),"[","\["),"{","\{"),"-","$^"),"_","$^")," ","$^"),"$^","[-_. ]?"),CHAR(10),"|")&amp;"\b"</f>
        <v>\bInternational[-_. ]?Cut\b</v>
      </c>
      <c r="L426" s="11"/>
      <c r="M426" s="11"/>
      <c r="N426" s="11"/>
      <c r="O426" s="2"/>
      <c r="P426" s="2"/>
      <c r="Q426" s="2"/>
      <c r="R426" s="2"/>
    </row>
    <row r="427" spans="1:18" x14ac:dyDescent="0.3">
      <c r="A427" s="14" t="s">
        <v>2276</v>
      </c>
      <c r="B427" s="8" t="str">
        <f t="shared" si="29"/>
        <v>{   "name": "{edition-Limited Edition}",   "includeCustomFormatWhenRenaming": false,   "specifications": [     {       "name": "Limited Edition",       "implementation": "ReleaseTitleSpecification",       "negate": false,       "required": false,       "fields": {         "value": "\\bLimited\\b"       }     }   ] }</v>
      </c>
      <c r="C427" s="8" t="str">
        <f t="shared" si="30"/>
        <v>/Limited Edition ^|\bLimited\b/i</v>
      </c>
      <c r="D427" s="6" t="s">
        <v>1324</v>
      </c>
      <c r="E427" s="8"/>
      <c r="F427" s="6" t="s">
        <v>1356</v>
      </c>
      <c r="G427" s="6" t="s">
        <v>434</v>
      </c>
      <c r="H427" s="11" t="s">
        <v>6</v>
      </c>
      <c r="I427" s="11"/>
      <c r="J427" s="11" t="str">
        <f t="shared" si="31"/>
        <v/>
      </c>
      <c r="K427" s="21" t="s">
        <v>435</v>
      </c>
      <c r="L427" s="11"/>
      <c r="M427" s="11"/>
      <c r="N427" s="11"/>
      <c r="O427" s="2"/>
      <c r="P427" s="2"/>
      <c r="Q427" s="2"/>
      <c r="R427" s="2"/>
    </row>
    <row r="428" spans="1:18" x14ac:dyDescent="0.3">
      <c r="A428" s="14" t="s">
        <v>2276</v>
      </c>
      <c r="B428" s="8" t="str">
        <f t="shared" si="29"/>
        <v>{   "name": "{edition-Original Cut}",   "includeCustomFormatWhenRenaming": false,   "specifications": [     {       "name": "Original Cut",       "implementation": "ReleaseTitleSpecification",       "negate": false,       "required": false,       "fields": {         "value": "\\bOriginal[-_. ]?Cut\\b"       }     }   ] }</v>
      </c>
      <c r="C428" s="8" t="str">
        <f t="shared" si="30"/>
        <v>/Original Cut ^|\bOriginal[-_. ]?Cut\b/i</v>
      </c>
      <c r="D428" s="6" t="s">
        <v>1324</v>
      </c>
      <c r="E428" s="8"/>
      <c r="F428" s="6" t="s">
        <v>1357</v>
      </c>
      <c r="G428" s="6" t="s">
        <v>436</v>
      </c>
      <c r="H428" s="11" t="s">
        <v>6</v>
      </c>
      <c r="I428" s="11"/>
      <c r="J428" s="11" t="str">
        <f t="shared" si="31"/>
        <v/>
      </c>
      <c r="K428" s="21" t="str">
        <f>"\b"&amp;SUBSTITUTE(SUBSTITUTE(SUBSTITUTE(SUBSTITUTE(SUBSTITUTE(SUBSTITUTE(SUBSTITUTE(SUBSTITUTE(SUBSTITUTE(SUBSTITUTE(SUBSTITUTE(SUBSTITUTE(SUBSTITUTE(SUBSTITUTE(SUBSTITUTE(SUBSTITUTE(SUBSTITUTE(F428,"\","\\"),"^","\^"),"$","\$"),"|","\|"),".","$^"),"?","\?"),"*","\*"),"+","\+"),"(","\("),")","\)"),"[","\["),"{","\{"),"-","$^"),"_","$^")," ","$^"),"$^","[-_. ]?"),CHAR(10),"|")&amp;"\b"</f>
        <v>\bOriginal[-_. ]?Cut\b</v>
      </c>
      <c r="L428" s="11"/>
      <c r="M428" s="11"/>
      <c r="N428" s="11"/>
      <c r="O428" s="2"/>
      <c r="P428" s="2"/>
      <c r="Q428" s="2"/>
      <c r="R428" s="2"/>
    </row>
    <row r="429" spans="1:18" x14ac:dyDescent="0.3">
      <c r="A429" s="14" t="s">
        <v>2276</v>
      </c>
      <c r="B429" s="8" t="str">
        <f t="shared" si="29"/>
        <v>{   "name": "{edition-Rated}",   "includeCustomFormatWhenRenaming": false,   "specifications": [     {       "name": "Rated",       "implementation": "ReleaseTitleSpecification",       "negate": false,       "required": false,       "fields": {         "value": "\\bRated\\b"       }     }   ] }</v>
      </c>
      <c r="C429" s="8" t="str">
        <f t="shared" si="30"/>
        <v>/Rated ^|\bRated\b/i</v>
      </c>
      <c r="D429" s="6" t="s">
        <v>1324</v>
      </c>
      <c r="E429" s="8"/>
      <c r="F429" s="6" t="s">
        <v>1358</v>
      </c>
      <c r="G429" s="6" t="s">
        <v>437</v>
      </c>
      <c r="H429" s="11" t="s">
        <v>6</v>
      </c>
      <c r="I429" s="11"/>
      <c r="J429" s="11" t="str">
        <f t="shared" si="31"/>
        <v/>
      </c>
      <c r="K429" s="21" t="str">
        <f>"\b"&amp;F429&amp;"\b"</f>
        <v>\bRated\b</v>
      </c>
      <c r="L429" s="11"/>
      <c r="M429" s="11"/>
      <c r="N429" s="11"/>
      <c r="O429" s="2"/>
      <c r="P429" s="2"/>
      <c r="Q429" s="2"/>
      <c r="R429" s="2"/>
    </row>
    <row r="430" spans="1:18" x14ac:dyDescent="0.3">
      <c r="A430" s="14" t="s">
        <v>2276</v>
      </c>
      <c r="B430" s="8" t="str">
        <f t="shared" si="29"/>
        <v>{   "name": "{edition-Reissue}",   "includeCustomFormatWhenRenaming": false,   "specifications": [     {       "name": "Reissue",       "implementation": "ReleaseTitleSpecification",       "negate": false,       "required": false,       "fields": {         "value": "\\bRe[-_. ]?issue\\b"       }     }   ] }</v>
      </c>
      <c r="C430" s="8" t="str">
        <f t="shared" si="30"/>
        <v>/Reissue ^|\bRe[-_. ]?issue\b/i</v>
      </c>
      <c r="D430" s="6" t="s">
        <v>1324</v>
      </c>
      <c r="E430" s="8"/>
      <c r="F430" s="6" t="s">
        <v>1359</v>
      </c>
      <c r="G430" s="6" t="s">
        <v>438</v>
      </c>
      <c r="H430" s="11" t="s">
        <v>6</v>
      </c>
      <c r="I430" s="11"/>
      <c r="J430" s="11" t="str">
        <f t="shared" si="31"/>
        <v/>
      </c>
      <c r="K430" s="21" t="s">
        <v>439</v>
      </c>
      <c r="L430" s="11"/>
      <c r="M430" s="11"/>
      <c r="N430" s="11"/>
      <c r="O430" s="2"/>
      <c r="P430" s="2"/>
      <c r="Q430" s="2"/>
      <c r="R430" s="2"/>
    </row>
    <row r="431" spans="1:18" x14ac:dyDescent="0.3">
      <c r="A431" s="14" t="s">
        <v>2276</v>
      </c>
      <c r="B431" s="8" t="str">
        <f t="shared" si="29"/>
        <v>{   "name": "{edition-Remastered}",   "includeCustomFormatWhenRenaming": false,   "specifications": [     {       "name": "Remastered",       "implementation": "ReleaseTitleSpecification",       "negate": false,       "required": false,       "fields": {         "value": "(?&lt;!\\b4K[-_. ])\\bREMASTER(ED)?\\b"       }     }   ] }</v>
      </c>
      <c r="C431" s="8" t="str">
        <f t="shared" si="30"/>
        <v>/Remastered ^|(?&lt;!\b4K[-_. ])\bREMASTER(ED)?\b/i</v>
      </c>
      <c r="D431" s="6" t="s">
        <v>1324</v>
      </c>
      <c r="E431" s="8" t="s">
        <v>442</v>
      </c>
      <c r="F431" s="6" t="s">
        <v>1360</v>
      </c>
      <c r="G431" s="6" t="s">
        <v>440</v>
      </c>
      <c r="H431" s="11" t="s">
        <v>6</v>
      </c>
      <c r="I431" s="11"/>
      <c r="J431" s="11" t="str">
        <f t="shared" si="31"/>
        <v/>
      </c>
      <c r="K431" s="21" t="s">
        <v>441</v>
      </c>
      <c r="L431" s="11" t="s">
        <v>1969</v>
      </c>
      <c r="M431" s="11" t="s">
        <v>1335</v>
      </c>
      <c r="N431" s="11" t="s">
        <v>407</v>
      </c>
      <c r="O431" s="2"/>
      <c r="P431" s="2"/>
      <c r="Q431" s="2"/>
      <c r="R431" s="2"/>
    </row>
    <row r="432" spans="1:18" x14ac:dyDescent="0.3">
      <c r="A432" s="14" t="s">
        <v>2276</v>
      </c>
      <c r="B432" s="8" t="str">
        <f t="shared" si="29"/>
        <v>{   "name": "{edition-Restoration}",   "includeCustomFormatWhenRenaming": false,   "specifications": [     {       "name": "Restoration",       "implementation": "ReleaseTitleSpecification",       "negate": false,       "required": false,       "fields": {         "value": "(?&lt;!\\b4K[-_. ])\\bRestoration\\b"       }     }   ] }</v>
      </c>
      <c r="C432" s="8" t="str">
        <f t="shared" si="30"/>
        <v>/Restoration ^|(?&lt;!\b4K[-_. ])\bRestoration\b/i</v>
      </c>
      <c r="D432" s="6" t="s">
        <v>1324</v>
      </c>
      <c r="E432" s="8" t="s">
        <v>445</v>
      </c>
      <c r="F432" s="6" t="s">
        <v>1361</v>
      </c>
      <c r="G432" s="6" t="s">
        <v>443</v>
      </c>
      <c r="H432" s="11" t="s">
        <v>6</v>
      </c>
      <c r="I432" s="11"/>
      <c r="J432" s="11" t="str">
        <f t="shared" si="31"/>
        <v/>
      </c>
      <c r="K432" s="21" t="s">
        <v>444</v>
      </c>
      <c r="L432" s="11" t="s">
        <v>1361</v>
      </c>
      <c r="M432" s="11" t="s">
        <v>1336</v>
      </c>
      <c r="N432" s="11"/>
      <c r="O432" s="2"/>
      <c r="P432" s="2"/>
      <c r="Q432" s="2"/>
      <c r="R432" s="2"/>
    </row>
    <row r="433" spans="1:18" x14ac:dyDescent="0.3">
      <c r="A433" s="14" t="s">
        <v>2276</v>
      </c>
      <c r="B433" s="8" t="str">
        <f t="shared" si="29"/>
        <v>{   "name": "{edition-Special Edition}",   "includeCustomFormatWhenRenaming": false,   "specifications": [     {       "name": "Special Edition",       "implementation": "ReleaseTitleSpecification",       "negate": false,       "required": false,       "fields": {         "value": "\\bSpecial[-_. ]?Edition\\b"       }     }   ] }</v>
      </c>
      <c r="C433" s="8" t="str">
        <f t="shared" si="30"/>
        <v>/Special Edition ^|\bSpecial[-_. ]?Edition\b/i</v>
      </c>
      <c r="D433" s="6" t="s">
        <v>1324</v>
      </c>
      <c r="E433" s="8"/>
      <c r="F433" s="6" t="s">
        <v>1362</v>
      </c>
      <c r="G433" s="6" t="s">
        <v>446</v>
      </c>
      <c r="H433" s="11" t="s">
        <v>6</v>
      </c>
      <c r="I433" s="11"/>
      <c r="J433" s="11" t="str">
        <f t="shared" si="31"/>
        <v/>
      </c>
      <c r="K433" s="21" t="str">
        <f>"\b"&amp;SUBSTITUTE(F433," ","[-_. ]?")&amp;"\b"</f>
        <v>\bSpecial[-_. ]?Edition\b</v>
      </c>
      <c r="L433" s="11"/>
      <c r="M433" s="11"/>
      <c r="N433" s="11" t="s">
        <v>401</v>
      </c>
      <c r="O433" s="2"/>
      <c r="P433" s="2"/>
      <c r="Q433" s="2"/>
      <c r="R433" s="2"/>
    </row>
    <row r="434" spans="1:18" x14ac:dyDescent="0.3">
      <c r="A434" s="14" t="s">
        <v>2276</v>
      </c>
      <c r="B434" s="8" t="str">
        <f t="shared" si="29"/>
        <v>{   "name": "{edition-Super Duper Cut}",   "includeCustomFormatWhenRenaming": false,   "specifications": [     {       "name": "Super Duper Cut",       "implementation": "ReleaseTitleSpecification",       "negate": false,       "required": false,       "fields": {         "value": "\\bSuper[-_. ]?Duper[-_. ]?Cut\\b"       }     }   ] }</v>
      </c>
      <c r="C434" s="8" t="str">
        <f t="shared" si="30"/>
        <v>/Super Duper Cut ^|\bSuper[-_. ]?Duper[-_. ]?Cut\b/i</v>
      </c>
      <c r="D434" s="6" t="s">
        <v>1324</v>
      </c>
      <c r="E434" s="8" t="s">
        <v>448</v>
      </c>
      <c r="F434" s="6" t="s">
        <v>1363</v>
      </c>
      <c r="G434" s="6" t="s">
        <v>447</v>
      </c>
      <c r="H434" s="11" t="s">
        <v>448</v>
      </c>
      <c r="I434" s="11"/>
      <c r="J434" s="11" t="str">
        <f t="shared" si="31"/>
        <v/>
      </c>
      <c r="K434" s="21" t="str">
        <f>"\b"&amp;SUBSTITUTE(F434," ","[-_. ]?")&amp;"\b"</f>
        <v>\bSuper[-_. ]?Duper[-_. ]?Cut\b</v>
      </c>
      <c r="L434" s="11"/>
      <c r="M434" s="11"/>
      <c r="N434" s="11" t="s">
        <v>449</v>
      </c>
      <c r="O434" s="2"/>
      <c r="P434" s="2"/>
      <c r="Q434" s="2"/>
      <c r="R434" s="2"/>
    </row>
    <row r="435" spans="1:18" x14ac:dyDescent="0.3">
      <c r="A435" s="14" t="s">
        <v>2276</v>
      </c>
      <c r="B435" s="8" t="str">
        <f t="shared" si="29"/>
        <v>{   "name": "{edition-Theatrical Cut}",   "includeCustomFormatWhenRenaming": false,   "specifications": [     {       "name": "Theatrical Cut",       "implementation": "ReleaseTitleSpecification",       "negate": false,       "required": false,       "fields": {         "value": "\\bTheatrical(Cut)?\\b"       }     }   ] }</v>
      </c>
      <c r="C435" s="8" t="str">
        <f t="shared" si="30"/>
        <v>/Theatrical Cut ^|\bTheatrical(Cut)?\b/i</v>
      </c>
      <c r="D435" s="6" t="s">
        <v>1324</v>
      </c>
      <c r="E435" s="8"/>
      <c r="F435" s="6" t="s">
        <v>1364</v>
      </c>
      <c r="G435" s="6" t="s">
        <v>450</v>
      </c>
      <c r="H435" s="11" t="s">
        <v>6</v>
      </c>
      <c r="I435" s="11"/>
      <c r="J435" s="11" t="str">
        <f t="shared" si="31"/>
        <v/>
      </c>
      <c r="K435" s="21" t="s">
        <v>451</v>
      </c>
      <c r="L435" s="11"/>
      <c r="M435" s="11"/>
      <c r="N435" s="11"/>
      <c r="O435" s="2"/>
      <c r="P435" s="2"/>
      <c r="Q435" s="2"/>
      <c r="R435" s="2"/>
    </row>
    <row r="436" spans="1:18" x14ac:dyDescent="0.3">
      <c r="A436" s="14" t="s">
        <v>2276</v>
      </c>
      <c r="B436" s="8" t="str">
        <f t="shared" si="29"/>
        <v>{   "name": "{edition-Ultimate Edition}",   "includeCustomFormatWhenRenaming": false,   "specifications": [     {       "name": "Ultimate Edition",       "implementation": "ReleaseTitleSpecification",       "negate": false,       "required": false,       "fields": {         "value": "\\bUltimate[-_. ]?Edition\\b"       }     }   ] }</v>
      </c>
      <c r="C436" s="8" t="str">
        <f t="shared" si="30"/>
        <v>/Ultimate Edition ^|\bUltimate[-_. ]?Edition\b/i</v>
      </c>
      <c r="D436" s="6" t="s">
        <v>1324</v>
      </c>
      <c r="E436" s="8"/>
      <c r="F436" s="6" t="s">
        <v>1365</v>
      </c>
      <c r="G436" s="6" t="s">
        <v>452</v>
      </c>
      <c r="H436" s="11" t="s">
        <v>6</v>
      </c>
      <c r="I436" s="11"/>
      <c r="J436" s="11" t="str">
        <f t="shared" si="31"/>
        <v/>
      </c>
      <c r="K436" s="21" t="str">
        <f>"\b"&amp;SUBSTITUTE(F436," ","[-_. ]?")&amp;"\b"</f>
        <v>\bUltimate[-_. ]?Edition\b</v>
      </c>
      <c r="L436" s="11"/>
      <c r="M436" s="11"/>
      <c r="N436" s="11" t="s">
        <v>401</v>
      </c>
      <c r="O436" s="2"/>
      <c r="P436" s="2"/>
      <c r="Q436" s="2"/>
      <c r="R436" s="2"/>
    </row>
    <row r="437" spans="1:18" x14ac:dyDescent="0.3">
      <c r="A437" s="14" t="s">
        <v>2276</v>
      </c>
      <c r="B437" s="8" t="str">
        <f t="shared" si="29"/>
        <v>{   "name": "{edition-Uncensored}",   "includeCustomFormatWhenRenaming": false,   "specifications": [     {       "name": "Uncensored",       "implementation": "ReleaseTitleSpecification",       "negate": false,       "required": false,       "fields": {         "value": "\\b(UNCENSORED|AT[-_. ]?X)\\b"       }     }   ] }</v>
      </c>
      <c r="C437" s="8" t="str">
        <f t="shared" si="30"/>
        <v>/Uncensored ^|\b(UNCENSORED|AT[-_. ]?X)\b/i</v>
      </c>
      <c r="D437" s="6" t="s">
        <v>1324</v>
      </c>
      <c r="E437" s="8"/>
      <c r="F437" s="6" t="s">
        <v>1366</v>
      </c>
      <c r="G437" s="6" t="s">
        <v>453</v>
      </c>
      <c r="H437" s="11" t="s">
        <v>454</v>
      </c>
      <c r="I437" s="11"/>
      <c r="J437" s="11" t="str">
        <f t="shared" si="31"/>
        <v/>
      </c>
      <c r="K437" s="21" t="s">
        <v>455</v>
      </c>
      <c r="L437" s="11" t="s">
        <v>1976</v>
      </c>
      <c r="M437" s="11" t="s">
        <v>1346</v>
      </c>
      <c r="N437" s="11"/>
      <c r="O437" s="2"/>
      <c r="P437" s="2"/>
      <c r="Q437" s="2"/>
      <c r="R437" s="2"/>
    </row>
    <row r="438" spans="1:18" x14ac:dyDescent="0.3">
      <c r="A438" s="14" t="s">
        <v>2276</v>
      </c>
      <c r="B438" s="8" t="str">
        <f t="shared" si="29"/>
        <v>{   "name": "{edition-Uncut}",   "includeCustomFormatWhenRenaming": false,   "specifications": [     {       "name": "Uncut",       "implementation": "ReleaseTitleSpecification",       "negate": false,       "required": false,       "fields": {         "value": "\\bUncut\\b"       }     }   ] }</v>
      </c>
      <c r="C438" s="8" t="str">
        <f t="shared" si="30"/>
        <v>/Uncut ^|\bUncut\b/i</v>
      </c>
      <c r="D438" s="6" t="s">
        <v>1324</v>
      </c>
      <c r="E438" s="8"/>
      <c r="F438" s="6" t="s">
        <v>1367</v>
      </c>
      <c r="G438" s="6" t="s">
        <v>456</v>
      </c>
      <c r="H438" s="11" t="s">
        <v>6</v>
      </c>
      <c r="I438" s="11"/>
      <c r="J438" s="11" t="str">
        <f t="shared" si="31"/>
        <v/>
      </c>
      <c r="K438" s="21" t="str">
        <f>"\b"&amp;F438&amp;"\b"</f>
        <v>\bUncut\b</v>
      </c>
      <c r="L438" s="11"/>
      <c r="M438" s="11"/>
      <c r="N438" s="11"/>
      <c r="O438" s="2"/>
      <c r="P438" s="2"/>
      <c r="Q438" s="2"/>
      <c r="R438" s="2"/>
    </row>
    <row r="439" spans="1:18" x14ac:dyDescent="0.3">
      <c r="A439" s="14" t="s">
        <v>2276</v>
      </c>
      <c r="B439" s="8" t="str">
        <f t="shared" si="29"/>
        <v>{   "name": "{edition-Unrated}",   "includeCustomFormatWhenRenaming": false,   "specifications": [     {       "name": "Unrated",       "implementation": "ReleaseTitleSpecification",       "negate": false,       "required": false,       "fields": {         "value": "\\bUnrated\\b"       }     }   ] }</v>
      </c>
      <c r="C439" s="8" t="str">
        <f t="shared" si="30"/>
        <v>/Unrated ^|\bUnrated\b/i</v>
      </c>
      <c r="D439" s="6" t="s">
        <v>1324</v>
      </c>
      <c r="E439" s="8"/>
      <c r="F439" s="6" t="s">
        <v>1368</v>
      </c>
      <c r="G439" s="6" t="s">
        <v>457</v>
      </c>
      <c r="H439" s="11" t="s">
        <v>6</v>
      </c>
      <c r="I439" s="11"/>
      <c r="J439" s="11" t="str">
        <f t="shared" si="31"/>
        <v/>
      </c>
      <c r="K439" s="21" t="str">
        <f>"\b"&amp;F439&amp;"\b"</f>
        <v>\bUnrated\b</v>
      </c>
      <c r="L439" s="11"/>
      <c r="M439" s="11"/>
      <c r="N439" s="11"/>
      <c r="O439" s="2"/>
      <c r="P439" s="2"/>
      <c r="Q439" s="2"/>
      <c r="R439" s="2"/>
    </row>
    <row r="440" spans="1:18" x14ac:dyDescent="0.3">
      <c r="A440" s="14" t="s">
        <v>2276</v>
      </c>
      <c r="B440" s="8" t="str">
        <f t="shared" si="29"/>
        <v>{   "name": "{edition-Anniversary Edition}",   "includeCustomFormatWhenRenaming": false,   "specifications": [     {       "name": "Unspecific Anniversary Edition",       "implementation": "ReleaseTitleSpecification",       "negate": false,       "required": false,       "fields": {         "value": "(?&lt;!\\b(100|[5-9]|\\d\\d)th[-_. ]?)\\bAnniversary\\b"       }     }   ] }</v>
      </c>
      <c r="C440" s="8" t="str">
        <f t="shared" si="30"/>
        <v>/Unspecific Anniversary Edition ^|(?&lt;!\b(100|[5-9]|\d\d)th[-_. ]?)\bAnniversary\b/i</v>
      </c>
      <c r="D440" s="6" t="s">
        <v>1324</v>
      </c>
      <c r="E440" s="8" t="s">
        <v>1975</v>
      </c>
      <c r="F440" s="6" t="s">
        <v>2001</v>
      </c>
      <c r="G440" s="6" t="s">
        <v>411</v>
      </c>
      <c r="H440" s="11"/>
      <c r="I440" s="11"/>
      <c r="J440" s="11" t="str">
        <f t="shared" si="31"/>
        <v/>
      </c>
      <c r="K440" s="21" t="s">
        <v>2109</v>
      </c>
      <c r="L440" s="11" t="s">
        <v>2110</v>
      </c>
      <c r="M440" s="11" t="s">
        <v>2111</v>
      </c>
      <c r="N440" s="11" t="s">
        <v>401</v>
      </c>
      <c r="O440" s="2"/>
      <c r="P440" s="2"/>
      <c r="Q440" s="2"/>
      <c r="R440" s="2"/>
    </row>
    <row r="441" spans="1:18" ht="28.8" x14ac:dyDescent="0.3">
      <c r="A441" s="14" t="s">
        <v>2276</v>
      </c>
      <c r="B441" s="8" t="str">
        <f t="shared" si="29"/>
        <v>{   "name": "{edition-4K77}",   "includeCustomFormatWhenRenaming": false,   "specifications": [     {       "name": "4K77",       "implementation": "ReleaseTitleSpecification",       "negate": false,       "required": false,       "fields": {         "value": "\\b4K77\\b"       }     }   ] }</v>
      </c>
      <c r="C441" s="8" t="str">
        <f t="shared" si="30"/>
        <v>/4K77 ^|\b4K77\b/i</v>
      </c>
      <c r="D441" s="6" t="s">
        <v>2297</v>
      </c>
      <c r="E441" s="8" t="s">
        <v>460</v>
      </c>
      <c r="F441" s="6" t="s">
        <v>1369</v>
      </c>
      <c r="G441" s="6" t="s">
        <v>458</v>
      </c>
      <c r="H441" s="11" t="s">
        <v>459</v>
      </c>
      <c r="I441" s="11"/>
      <c r="J441" s="11" t="str">
        <f t="shared" si="31"/>
        <v/>
      </c>
      <c r="K441" s="21" t="str">
        <f>"\b"&amp;F441&amp;"\b"</f>
        <v>\b4K77\b</v>
      </c>
      <c r="L441" s="11"/>
      <c r="M441" s="11"/>
      <c r="N441" s="11" t="s">
        <v>461</v>
      </c>
      <c r="O441" s="2"/>
      <c r="P441" s="2"/>
      <c r="Q441" s="2"/>
      <c r="R441" s="2"/>
    </row>
    <row r="442" spans="1:18" ht="28.8" x14ac:dyDescent="0.3">
      <c r="A442" s="14" t="s">
        <v>2276</v>
      </c>
      <c r="B442" s="8" t="str">
        <f t="shared" si="29"/>
        <v>{   "name": "{edition-4K80}",   "includeCustomFormatWhenRenaming": false,   "specifications": [     {       "name": "4K80",       "implementation": "ReleaseTitleSpecification",       "negate": false,       "required": false,       "fields": {         "value": "\\b4K80\\b"       }     }   ] }</v>
      </c>
      <c r="C442" s="8" t="str">
        <f t="shared" si="30"/>
        <v>/4K80 ^|\b4K80\b/i</v>
      </c>
      <c r="D442" s="6" t="s">
        <v>2297</v>
      </c>
      <c r="E442" s="8" t="s">
        <v>464</v>
      </c>
      <c r="F442" s="6" t="s">
        <v>1370</v>
      </c>
      <c r="G442" s="6" t="s">
        <v>462</v>
      </c>
      <c r="H442" s="11" t="s">
        <v>463</v>
      </c>
      <c r="I442" s="11"/>
      <c r="J442" s="11" t="str">
        <f t="shared" si="31"/>
        <v/>
      </c>
      <c r="K442" s="21" t="str">
        <f>"\b"&amp;F442&amp;"\b"</f>
        <v>\b4K80\b</v>
      </c>
      <c r="L442" s="11"/>
      <c r="M442" s="11"/>
      <c r="N442" s="11" t="s">
        <v>465</v>
      </c>
      <c r="O442" s="2"/>
      <c r="P442" s="2"/>
      <c r="Q442" s="2"/>
      <c r="R442" s="2"/>
    </row>
    <row r="443" spans="1:18" ht="28.8" x14ac:dyDescent="0.3">
      <c r="A443" s="14" t="s">
        <v>2276</v>
      </c>
      <c r="B443" s="8" t="str">
        <f t="shared" si="29"/>
        <v>{   "name": "{edition-4K83}",   "includeCustomFormatWhenRenaming": false,   "specifications": [     {       "name": "4K83",       "implementation": "ReleaseTitleSpecification",       "negate": false,       "required": false,       "fields": {         "value": "\\b4K83\\b"       }     }   ] }</v>
      </c>
      <c r="C443" s="8" t="str">
        <f t="shared" si="30"/>
        <v>/4K83 ^|\b4K83\b/i</v>
      </c>
      <c r="D443" s="6" t="s">
        <v>2297</v>
      </c>
      <c r="E443" s="8" t="s">
        <v>468</v>
      </c>
      <c r="F443" s="6" t="s">
        <v>1371</v>
      </c>
      <c r="G443" s="6" t="s">
        <v>466</v>
      </c>
      <c r="H443" s="11" t="s">
        <v>467</v>
      </c>
      <c r="I443" s="11"/>
      <c r="J443" s="11" t="str">
        <f t="shared" si="31"/>
        <v/>
      </c>
      <c r="K443" s="21" t="str">
        <f>"\b"&amp;F443&amp;"\b"</f>
        <v>\b4K83\b</v>
      </c>
      <c r="L443" s="11"/>
      <c r="M443" s="11"/>
      <c r="N443" s="11" t="s">
        <v>469</v>
      </c>
      <c r="O443" s="2"/>
      <c r="P443" s="2"/>
      <c r="Q443" s="2"/>
      <c r="R443" s="2"/>
    </row>
    <row r="444" spans="1:18" ht="28.8" x14ac:dyDescent="0.3">
      <c r="A444" s="14" t="s">
        <v>2276</v>
      </c>
      <c r="B444" s="8" t="str">
        <f t="shared" si="29"/>
        <v>{   "name": "{edition-Despecialized Edition}",   "includeCustomFormatWhenRenaming": false,   "specifications": [     {       "name": "Despecialized Edition",       "implementation": "ReleaseTitleSpecification",       "negate": false,       "required": false,       "fields": {         "value": "\\bDespecialized\\b"       }     }   ] }</v>
      </c>
      <c r="C444" s="8" t="str">
        <f t="shared" si="30"/>
        <v>/Despecialized Edition ^|\bDespecialized\b/i</v>
      </c>
      <c r="D444" s="6" t="s">
        <v>2297</v>
      </c>
      <c r="E444" s="8" t="s">
        <v>473</v>
      </c>
      <c r="F444" s="6" t="s">
        <v>1372</v>
      </c>
      <c r="G444" s="6" t="s">
        <v>470</v>
      </c>
      <c r="H444" s="11" t="s">
        <v>471</v>
      </c>
      <c r="I444" s="11"/>
      <c r="J444" s="11" t="str">
        <f t="shared" si="31"/>
        <v/>
      </c>
      <c r="K444" s="21" t="s">
        <v>472</v>
      </c>
      <c r="L444" s="11"/>
      <c r="M444" s="11"/>
      <c r="N444" s="11" t="s">
        <v>474</v>
      </c>
      <c r="O444" s="2"/>
      <c r="P444" s="2"/>
      <c r="Q444" s="2"/>
      <c r="R444" s="2"/>
    </row>
    <row r="445" spans="1:18" ht="28.8" x14ac:dyDescent="0.3">
      <c r="A445" s="14" t="s">
        <v>2276</v>
      </c>
      <c r="B445" s="8" t="str">
        <f t="shared" si="29"/>
        <v>{   "name": "{edition-FANEDIT}",   "includeCustomFormatWhenRenaming": false,   "specifications": [     {       "name": "FANEDIT",       "implementation": "ReleaseTitleSpecification",       "negate": false,       "required": false,       "fields": {         "value": "\\bFANEDIT\\b"       }     }   ] }</v>
      </c>
      <c r="C445" s="8" t="str">
        <f t="shared" si="30"/>
        <v>/FANEDIT ^|\bFANEDIT\b/i</v>
      </c>
      <c r="D445" s="6" t="s">
        <v>2297</v>
      </c>
      <c r="E445" s="8" t="s">
        <v>476</v>
      </c>
      <c r="F445" s="6" t="s">
        <v>1373</v>
      </c>
      <c r="G445" s="6" t="s">
        <v>475</v>
      </c>
      <c r="H445" s="11" t="s">
        <v>6</v>
      </c>
      <c r="I445" s="11"/>
      <c r="J445" s="11" t="str">
        <f t="shared" si="31"/>
        <v/>
      </c>
      <c r="K445" s="21" t="str">
        <f>"\b"&amp;F445&amp;"\b"</f>
        <v>\bFANEDIT\b</v>
      </c>
      <c r="L445" s="11"/>
      <c r="M445" s="11"/>
      <c r="N445" s="11" t="s">
        <v>477</v>
      </c>
      <c r="O445" s="2"/>
      <c r="P445" s="2"/>
      <c r="Q445" s="2"/>
      <c r="R445" s="2"/>
    </row>
    <row r="446" spans="1:18" ht="28.8" x14ac:dyDescent="0.3">
      <c r="A446" s="14" t="s">
        <v>2276</v>
      </c>
      <c r="B446" s="8" t="str">
        <f t="shared" si="29"/>
        <v>{   "name": "{edition-FANRES}",   "includeCustomFormatWhenRenaming": false,   "specifications": [     {       "name": "FANRES",       "implementation": "ReleaseTitleSpecification",       "negate": false,       "required": false,       "fields": {         "value": "\\bFANRES\\b"       }     }   ] }</v>
      </c>
      <c r="C446" s="8" t="str">
        <f t="shared" si="30"/>
        <v>/FANRES ^|\bFANRES\b/i</v>
      </c>
      <c r="D446" s="6" t="s">
        <v>2297</v>
      </c>
      <c r="E446" s="8" t="s">
        <v>479</v>
      </c>
      <c r="F446" s="6" t="s">
        <v>1374</v>
      </c>
      <c r="G446" s="6" t="s">
        <v>478</v>
      </c>
      <c r="H446" s="11" t="s">
        <v>6</v>
      </c>
      <c r="I446" s="11"/>
      <c r="J446" s="11" t="str">
        <f t="shared" si="31"/>
        <v/>
      </c>
      <c r="K446" s="21" t="str">
        <f>"\b"&amp;F446&amp;"\b"</f>
        <v>\bFANRES\b</v>
      </c>
      <c r="L446" s="11"/>
      <c r="M446" s="11"/>
      <c r="N446" s="11"/>
      <c r="O446" s="2"/>
      <c r="P446" s="2"/>
      <c r="Q446" s="2"/>
      <c r="R446" s="2"/>
    </row>
    <row r="447" spans="1:18" ht="28.8" x14ac:dyDescent="0.3">
      <c r="A447" s="14" t="s">
        <v>2276</v>
      </c>
      <c r="B447" s="8" t="str">
        <f t="shared" si="29"/>
        <v>{   "name": "{edition-Grindhouse Edition}",   "includeCustomFormatWhenRenaming": false,   "specifications": [     {       "name": "Grindhouse Edition",       "implementation": "ReleaseTitleSpecification",       "negate": false,       "required": false,       "fields": {         "value": "\\bGrindhouse[-_. ]?Edition\\b"       }     }   ] }</v>
      </c>
      <c r="C447" s="8" t="str">
        <f t="shared" si="30"/>
        <v>/Grindhouse Edition ^|\bGrindhouse[-_. ]?Edition\b/i</v>
      </c>
      <c r="D447" s="6" t="s">
        <v>2297</v>
      </c>
      <c r="E447" s="8"/>
      <c r="F447" s="6" t="s">
        <v>1375</v>
      </c>
      <c r="G447" s="6" t="s">
        <v>480</v>
      </c>
      <c r="H447" s="11" t="s">
        <v>6</v>
      </c>
      <c r="I447" s="11"/>
      <c r="J447" s="11" t="str">
        <f t="shared" si="31"/>
        <v/>
      </c>
      <c r="K447" s="21" t="str">
        <f>"\b"&amp;SUBSTITUTE(F447," ","[-_. ]?")&amp;"\b"</f>
        <v>\bGrindhouse[-_. ]?Edition\b</v>
      </c>
      <c r="L447" s="11"/>
      <c r="M447" s="11"/>
      <c r="N447" s="11" t="s">
        <v>481</v>
      </c>
      <c r="O447" s="2"/>
      <c r="P447" s="2"/>
      <c r="Q447" s="2"/>
      <c r="R447" s="2"/>
    </row>
    <row r="448" spans="1:18" ht="28.8" x14ac:dyDescent="0.3">
      <c r="A448" s="14" t="s">
        <v>2276</v>
      </c>
      <c r="B448" s="8" t="str">
        <f t="shared" si="29"/>
        <v>{   "name": "{edition-Silver Screen Edition}",   "includeCustomFormatWhenRenaming": false,   "specifications": [     {       "name": "Silver Screen Edition",       "implementation": "ReleaseTitleSpecification",       "negate": false,       "required": false,       "fields": {         "value": "\\bSilver[-_. ]?Screen[-_. ]?Edition\\b"       }     }   ] }</v>
      </c>
      <c r="C448" s="8" t="str">
        <f t="shared" si="30"/>
        <v>/Silver Screen Edition ^|\bSilver[-_. ]?Screen[-_. ]?Edition\b/i</v>
      </c>
      <c r="D448" s="6" t="s">
        <v>2297</v>
      </c>
      <c r="E448" s="8"/>
      <c r="F448" s="6" t="s">
        <v>1376</v>
      </c>
      <c r="G448" s="6" t="s">
        <v>482</v>
      </c>
      <c r="H448" s="11" t="s">
        <v>6</v>
      </c>
      <c r="I448" s="11"/>
      <c r="J448" s="11" t="str">
        <f t="shared" si="31"/>
        <v/>
      </c>
      <c r="K448" s="21" t="str">
        <f>"\b"&amp;SUBSTITUTE(F448," ","[-_. ]?")&amp;"\b"</f>
        <v>\bSilver[-_. ]?Screen[-_. ]?Edition\b</v>
      </c>
      <c r="L448" s="11"/>
      <c r="M448" s="11"/>
      <c r="N448" s="11"/>
      <c r="O448" s="2"/>
      <c r="P448" s="2"/>
      <c r="Q448" s="2"/>
      <c r="R448" s="2"/>
    </row>
    <row r="449" spans="1:18" x14ac:dyDescent="0.3">
      <c r="A449" s="14" t="s">
        <v>2276</v>
      </c>
      <c r="B449" s="8" t="str">
        <f t="shared" si="29"/>
        <v>{   "name": "16mm",   "includeCustomFormatWhenRenaming": false,   "specifications": [     {       "name": "*",       "implementation": "ReleaseTitleSpecification",       "negate": false,       "required": false,       "fields": {         "value": "\\b16mm\\b"       }     }   ] }</v>
      </c>
      <c r="C449" s="8" t="str">
        <f t="shared" si="30"/>
        <v>/16mm ^|\b16mm\b/i</v>
      </c>
      <c r="D449" s="6" t="s">
        <v>1377</v>
      </c>
      <c r="E449" s="8"/>
      <c r="F449" s="6" t="s">
        <v>1378</v>
      </c>
      <c r="G449" s="6" t="s">
        <v>6</v>
      </c>
      <c r="H449" s="11" t="s">
        <v>6</v>
      </c>
      <c r="I449" s="11"/>
      <c r="J449" s="11" t="str">
        <f t="shared" si="31"/>
        <v/>
      </c>
      <c r="K449" s="21" t="str">
        <f>"\b"&amp;F449&amp;"\b"</f>
        <v>\b16mm\b</v>
      </c>
      <c r="L449" s="11"/>
      <c r="M449" s="11"/>
      <c r="N449" s="11" t="s">
        <v>483</v>
      </c>
      <c r="O449" s="2"/>
      <c r="P449" s="2"/>
      <c r="Q449" s="2"/>
      <c r="R449" s="2"/>
    </row>
    <row r="450" spans="1:18" x14ac:dyDescent="0.3">
      <c r="A450" s="14" t="s">
        <v>2276</v>
      </c>
      <c r="B450" s="8" t="str">
        <f t="shared" ref="B450:B513" si="34">SUBSTITUTE( "{   'name': '"&amp;IF(G450="",F450,G450)&amp;"',   'includeCustomFormatWhenRenaming': false,   'specifications': [     {       'name': '"&amp;IF(G450="","*",F450)&amp;"',       'implementation': 'ReleaseTitleSpecification',       'negate': false,       'required': false,       'fields': {         'value': '"&amp;SUBSTITUTE(K450,"\","\\")&amp;"'       }     }   ] }","'","""")</f>
        <v>{   "name": "35mm",   "includeCustomFormatWhenRenaming": false,   "specifications": [     {       "name": "*",       "implementation": "ReleaseTitleSpecification",       "negate": false,       "required": false,       "fields": {         "value": "\\b35mm\\b"       }     }   ] }</v>
      </c>
      <c r="C450" s="8" t="str">
        <f t="shared" ref="C450:C513" si="35">"/"&amp;F450&amp;" ^|"&amp;K450&amp;"/i"</f>
        <v>/35mm ^|\b35mm\b/i</v>
      </c>
      <c r="D450" s="6" t="s">
        <v>1377</v>
      </c>
      <c r="E450" s="8"/>
      <c r="F450" s="6" t="s">
        <v>1379</v>
      </c>
      <c r="G450" s="6" t="s">
        <v>6</v>
      </c>
      <c r="H450" s="11" t="s">
        <v>6</v>
      </c>
      <c r="I450" s="11"/>
      <c r="J450" s="11" t="str">
        <f t="shared" ref="J450:J513" si="36">SUBSTITUTE(SUBSTITUTE(SUBSTITUTE(SUBSTITUTE(SUBSTITUTE(SUBSTITUTE(SUBSTITUTE(SUBSTITUTE(SUBSTITUTE(SUBSTITUTE(SUBSTITUTE(SUBSTITUTE(SUBSTITUTE(SUBSTITUTE(SUBSTITUTE(SUBSTITUTE(SUBSTITUTE(SUBSTITUTE(SUBSTITUTE(I450,"\","\\"),"^","\^"),"$","\$"),"|","\|"),"?","\?"),"*","\*"),"+","\+"),"(","\("),")","\)"),"[","\["),"]","\]"),"{","\{"),"}","\}"),".","$Placeholder^"),"-","$Placeholder^"),"_","$Placeholder^")," ","$Placeholder^"),"$Placeholder^","[-_. ]?"),CHAR(10),"|")</f>
        <v/>
      </c>
      <c r="K450" s="21" t="str">
        <f>"\b"&amp;F450&amp;"\b"</f>
        <v>\b35mm\b</v>
      </c>
      <c r="L450" s="11"/>
      <c r="M450" s="11"/>
      <c r="N450" s="11" t="s">
        <v>484</v>
      </c>
      <c r="O450" s="2"/>
      <c r="P450" s="2"/>
      <c r="Q450" s="2"/>
      <c r="R450" s="2"/>
    </row>
    <row r="451" spans="1:18" x14ac:dyDescent="0.3">
      <c r="A451" s="14" t="s">
        <v>2276</v>
      </c>
      <c r="B451" s="8" t="str">
        <f t="shared" si="34"/>
        <v>{   "name": "96kHz",   "includeCustomFormatWhenRenaming": false,   "specifications": [     {       "name": "*",       "implementation": "ReleaseTitleSpecification",       "negate": false,       "required": false,       "fields": {         "value": "\\b96k(Hz)?\\b"       }     }   ] }</v>
      </c>
      <c r="C451" s="8" t="str">
        <f t="shared" si="35"/>
        <v>/96kHz ^|\b96k(Hz)?\b/i</v>
      </c>
      <c r="D451" s="6" t="s">
        <v>1377</v>
      </c>
      <c r="E451" s="8"/>
      <c r="F451" s="6" t="s">
        <v>1380</v>
      </c>
      <c r="G451" s="6" t="s">
        <v>6</v>
      </c>
      <c r="H451" s="11" t="s">
        <v>6</v>
      </c>
      <c r="I451" s="11"/>
      <c r="J451" s="11" t="str">
        <f t="shared" si="36"/>
        <v/>
      </c>
      <c r="K451" s="21" t="s">
        <v>485</v>
      </c>
      <c r="L451" s="11"/>
      <c r="M451" s="11"/>
      <c r="N451" s="11" t="s">
        <v>486</v>
      </c>
      <c r="O451" s="2"/>
      <c r="P451" s="2"/>
      <c r="Q451" s="2"/>
      <c r="R451" s="2"/>
    </row>
    <row r="452" spans="1:18" x14ac:dyDescent="0.3">
      <c r="A452" s="14" t="s">
        <v>2276</v>
      </c>
      <c r="B452" s="8" t="str">
        <f t="shared" si="34"/>
        <v>{   "name": "DNR",   "includeCustomFormatWhenRenaming": false,   "specifications": [     {       "name": "Digital Noise Reduction",       "implementation": "ReleaseTitleSpecification",       "negate": false,       "required": false,       "fields": {         "value": "(?&lt;!\\bNo[-_. ]?)\\bDNR\\b"       }     }   ] }</v>
      </c>
      <c r="C452" s="8" t="str">
        <f t="shared" si="35"/>
        <v>/Digital Noise Reduction ^|(?&lt;!\bNo[-_. ]?)\bDNR\b/i</v>
      </c>
      <c r="D452" s="6" t="s">
        <v>1377</v>
      </c>
      <c r="E452" s="8" t="s">
        <v>2004</v>
      </c>
      <c r="F452" s="6" t="s">
        <v>1381</v>
      </c>
      <c r="G452" s="6" t="s">
        <v>487</v>
      </c>
      <c r="H452" s="11"/>
      <c r="I452" s="11"/>
      <c r="J452" s="11" t="str">
        <f t="shared" si="36"/>
        <v/>
      </c>
      <c r="K452" s="21" t="s">
        <v>488</v>
      </c>
      <c r="L452" s="11" t="s">
        <v>487</v>
      </c>
      <c r="M452" s="11" t="s">
        <v>2002</v>
      </c>
      <c r="N452" s="11" t="s">
        <v>489</v>
      </c>
      <c r="O452" s="2"/>
      <c r="P452" s="2"/>
      <c r="Q452" s="2"/>
      <c r="R452" s="2"/>
    </row>
    <row r="453" spans="1:18" x14ac:dyDescent="0.3">
      <c r="A453" s="14" t="s">
        <v>2276</v>
      </c>
      <c r="B453" s="8" t="str">
        <f t="shared" si="34"/>
        <v>{   "name": "Dolby Stereo",   "includeCustomFormatWhenRenaming": false,   "specifications": [     {       "name": "*",       "implementation": "ReleaseTitleSpecification",       "negate": false,       "required": false,       "fields": {         "value": "\\bDolby[-_. ]?Stereo\\b"       }     }   ] }</v>
      </c>
      <c r="C453" s="8" t="str">
        <f t="shared" si="35"/>
        <v>/Dolby Stereo ^|\bDolby[-_. ]?Stereo\b/i</v>
      </c>
      <c r="D453" s="6" t="s">
        <v>1377</v>
      </c>
      <c r="E453" s="8"/>
      <c r="F453" s="6" t="s">
        <v>1382</v>
      </c>
      <c r="G453" s="6" t="s">
        <v>6</v>
      </c>
      <c r="H453" s="11" t="s">
        <v>6</v>
      </c>
      <c r="I453" s="11"/>
      <c r="J453" s="11" t="str">
        <f t="shared" si="36"/>
        <v/>
      </c>
      <c r="K453" s="21" t="str">
        <f>"\b"&amp;SUBSTITUTE(F453," ","[-_. ]?")&amp;"\b"</f>
        <v>\bDolby[-_. ]?Stereo\b</v>
      </c>
      <c r="L453" s="11"/>
      <c r="M453" s="11"/>
      <c r="N453" s="11" t="s">
        <v>490</v>
      </c>
      <c r="O453" s="2"/>
      <c r="P453" s="2"/>
      <c r="Q453" s="2"/>
      <c r="R453" s="2"/>
    </row>
    <row r="454" spans="1:18" x14ac:dyDescent="0.3">
      <c r="A454" s="14" t="s">
        <v>2276</v>
      </c>
      <c r="B454" s="8" t="str">
        <f t="shared" si="34"/>
        <v>{   "name": "Dolby Surround",   "includeCustomFormatWhenRenaming": false,   "specifications": [     {       "name": "*",       "implementation": "ReleaseTitleSpecification",       "negate": false,       "required": false,       "fields": {         "value": "\\bDolby[-_. ]?Surround\\b"       }     }   ] }</v>
      </c>
      <c r="C454" s="8" t="str">
        <f t="shared" si="35"/>
        <v>/Dolby Surround ^|\bDolby[-_. ]?Surround\b/i</v>
      </c>
      <c r="D454" s="6" t="s">
        <v>1377</v>
      </c>
      <c r="E454" s="8"/>
      <c r="F454" s="6" t="s">
        <v>1383</v>
      </c>
      <c r="G454" s="6" t="s">
        <v>6</v>
      </c>
      <c r="H454" s="11" t="s">
        <v>6</v>
      </c>
      <c r="I454" s="11"/>
      <c r="J454" s="11" t="str">
        <f t="shared" si="36"/>
        <v/>
      </c>
      <c r="K454" s="21" t="str">
        <f>"\b"&amp;SUBSTITUTE(F454," ","[-_. ]?")&amp;"\b"</f>
        <v>\bDolby[-_. ]?Surround\b</v>
      </c>
      <c r="L454" s="11"/>
      <c r="M454" s="11"/>
      <c r="N454" s="11" t="s">
        <v>491</v>
      </c>
      <c r="O454" s="2"/>
      <c r="P454" s="2"/>
      <c r="Q454" s="2"/>
      <c r="R454" s="2"/>
    </row>
    <row r="455" spans="1:18" x14ac:dyDescent="0.3">
      <c r="A455" s="14" t="s">
        <v>2276</v>
      </c>
      <c r="B455" s="8" t="str">
        <f t="shared" si="34"/>
        <v>{   "name": "no-DNR",   "includeCustomFormatWhenRenaming": false,   "specifications": [     {       "name": "No Digital Noise Reduction",       "implementation": "ReleaseTitleSpecification",       "negate": false,       "required": false,       "fields": {         "value": "\\bNo[-_. ]?DNR\\b"       }     }   ] }</v>
      </c>
      <c r="C455" s="8" t="str">
        <f t="shared" si="35"/>
        <v>/No Digital Noise Reduction ^|\bNo[-_. ]?DNR\b/i</v>
      </c>
      <c r="D455" s="6" t="s">
        <v>1377</v>
      </c>
      <c r="E455" s="8" t="s">
        <v>2004</v>
      </c>
      <c r="F455" s="6" t="s">
        <v>2005</v>
      </c>
      <c r="G455" s="6" t="s">
        <v>2006</v>
      </c>
      <c r="H455" s="11"/>
      <c r="I455" s="11"/>
      <c r="J455" s="11" t="str">
        <f t="shared" si="36"/>
        <v/>
      </c>
      <c r="K455" s="21" t="s">
        <v>2003</v>
      </c>
      <c r="L455" s="11" t="s">
        <v>2002</v>
      </c>
      <c r="M455" s="11" t="s">
        <v>487</v>
      </c>
      <c r="N455" s="11" t="s">
        <v>489</v>
      </c>
      <c r="O455" s="2"/>
      <c r="P455" s="2"/>
      <c r="Q455" s="2"/>
      <c r="R455" s="2"/>
    </row>
    <row r="456" spans="1:18" x14ac:dyDescent="0.3">
      <c r="A456" s="14" t="s">
        <v>2276</v>
      </c>
      <c r="B456" s="8" t="str">
        <f t="shared" si="34"/>
        <v>{   "name": "RECONSTRUCTED",   "includeCustomFormatWhenRenaming": false,   "specifications": [     {       "name": "*",       "implementation": "ReleaseTitleSpecification",       "negate": false,       "required": false,       "fields": {         "value": "\\bRECONSTRUCT(ED|ion)\\b"       }     }   ] }</v>
      </c>
      <c r="C456" s="8" t="str">
        <f t="shared" si="35"/>
        <v>/RECONSTRUCTED ^|\bRECONSTRUCT(ED|ion)\b/i</v>
      </c>
      <c r="D456" s="6" t="s">
        <v>1377</v>
      </c>
      <c r="E456" s="8"/>
      <c r="F456" s="6" t="s">
        <v>1384</v>
      </c>
      <c r="G456" s="6" t="s">
        <v>6</v>
      </c>
      <c r="H456" s="11" t="s">
        <v>6</v>
      </c>
      <c r="I456" s="11"/>
      <c r="J456" s="11" t="str">
        <f t="shared" si="36"/>
        <v/>
      </c>
      <c r="K456" s="21" t="s">
        <v>492</v>
      </c>
      <c r="L456" s="11"/>
      <c r="M456" s="11"/>
      <c r="N456" s="11"/>
      <c r="O456" s="2"/>
      <c r="P456" s="2"/>
      <c r="Q456" s="2"/>
      <c r="R456" s="2"/>
    </row>
    <row r="457" spans="1:18" x14ac:dyDescent="0.3">
      <c r="A457" s="14" t="s">
        <v>2276</v>
      </c>
      <c r="B457" s="8" t="str">
        <f t="shared" si="34"/>
        <v>{   "name": "RECUT",   "includeCustomFormatWhenRenaming": false,   "specifications": [     {       "name": "*",       "implementation": "ReleaseTitleSpecification",       "negate": false,       "required": false,       "fields": {         "value": "\\bRECUT\\b"       }     }   ] }</v>
      </c>
      <c r="C457" s="8" t="str">
        <f t="shared" si="35"/>
        <v>/RECUT ^|\bRECUT\b/i</v>
      </c>
      <c r="D457" s="6" t="s">
        <v>1377</v>
      </c>
      <c r="E457" s="8"/>
      <c r="F457" s="6" t="s">
        <v>1385</v>
      </c>
      <c r="G457" s="6" t="s">
        <v>6</v>
      </c>
      <c r="H457" s="11" t="s">
        <v>6</v>
      </c>
      <c r="I457" s="11"/>
      <c r="J457" s="11" t="str">
        <f t="shared" si="36"/>
        <v/>
      </c>
      <c r="K457" s="21" t="str">
        <f>"\b"&amp;F457&amp;"\b"</f>
        <v>\bRECUT\b</v>
      </c>
      <c r="L457" s="11"/>
      <c r="M457" s="11"/>
      <c r="N457" s="11"/>
      <c r="O457" s="2"/>
      <c r="P457" s="2"/>
      <c r="Q457" s="2"/>
      <c r="R457" s="2"/>
    </row>
    <row r="458" spans="1:18" x14ac:dyDescent="0.3">
      <c r="A458" s="14" t="s">
        <v>2276</v>
      </c>
      <c r="B458" s="8" t="str">
        <f t="shared" si="34"/>
        <v>{   "name": "REEDIT",   "includeCustomFormatWhenRenaming": false,   "specifications": [     {       "name": "*",       "implementation": "ReleaseTitleSpecification",       "negate": false,       "required": false,       "fields": {         "value": "\\bREEDIT\\b"       }     }   ] }</v>
      </c>
      <c r="C458" s="8" t="str">
        <f t="shared" si="35"/>
        <v>/REEDIT ^|\bREEDIT\b/i</v>
      </c>
      <c r="D458" s="6" t="s">
        <v>1377</v>
      </c>
      <c r="E458" s="8"/>
      <c r="F458" s="6" t="s">
        <v>1386</v>
      </c>
      <c r="G458" s="6" t="s">
        <v>6</v>
      </c>
      <c r="H458" s="11" t="s">
        <v>6</v>
      </c>
      <c r="I458" s="11"/>
      <c r="J458" s="11" t="str">
        <f t="shared" si="36"/>
        <v/>
      </c>
      <c r="K458" s="21" t="str">
        <f>"\b"&amp;F458&amp;"\b"</f>
        <v>\bREEDIT\b</v>
      </c>
      <c r="L458" s="11"/>
      <c r="M458" s="11"/>
      <c r="N458" s="11" t="s">
        <v>493</v>
      </c>
      <c r="O458" s="2"/>
      <c r="P458" s="2"/>
      <c r="Q458" s="2"/>
      <c r="R458" s="2"/>
    </row>
    <row r="459" spans="1:18" x14ac:dyDescent="0.3">
      <c r="A459" s="14" t="s">
        <v>2276</v>
      </c>
      <c r="B459" s="8" t="str">
        <f t="shared" si="34"/>
        <v>{   "name": "Regrade",   "includeCustomFormatWhenRenaming": false,   "specifications": [     {       "name": "*",       "implementation": "ReleaseTitleSpecification",       "negate": false,       "required": false,       "fields": {         "value": "\\bRegraded?\\b"       }     }   ] }</v>
      </c>
      <c r="C459" s="8" t="str">
        <f t="shared" si="35"/>
        <v>/Regrade ^|\bRegraded?\b/i</v>
      </c>
      <c r="D459" s="6" t="s">
        <v>1377</v>
      </c>
      <c r="E459" s="8" t="s">
        <v>495</v>
      </c>
      <c r="F459" s="6" t="s">
        <v>1387</v>
      </c>
      <c r="G459" s="6" t="s">
        <v>6</v>
      </c>
      <c r="H459" s="11" t="s">
        <v>6</v>
      </c>
      <c r="I459" s="11"/>
      <c r="J459" s="11" t="str">
        <f t="shared" si="36"/>
        <v/>
      </c>
      <c r="K459" s="21" t="s">
        <v>494</v>
      </c>
      <c r="L459" s="11"/>
      <c r="M459" s="11"/>
      <c r="N459" s="11" t="s">
        <v>496</v>
      </c>
      <c r="O459" s="2"/>
      <c r="P459" s="2"/>
      <c r="Q459" s="2"/>
      <c r="R459" s="2"/>
    </row>
    <row r="460" spans="1:18" x14ac:dyDescent="0.3">
      <c r="A460" s="14" t="s">
        <v>2276</v>
      </c>
      <c r="B460" s="8" t="str">
        <f t="shared" si="34"/>
        <v>{   "name": "RESCAN",   "includeCustomFormatWhenRenaming": false,   "specifications": [     {       "name": "*",       "implementation": "ReleaseTitleSpecification",       "negate": false,       "required": false,       "fields": {         "value": "\\bRESCAN\\b"       }     }   ] }</v>
      </c>
      <c r="C460" s="8" t="str">
        <f t="shared" si="35"/>
        <v>/RESCAN ^|\bRESCAN\b/i</v>
      </c>
      <c r="D460" s="6" t="s">
        <v>1377</v>
      </c>
      <c r="E460" s="8"/>
      <c r="F460" s="6" t="s">
        <v>1388</v>
      </c>
      <c r="G460" s="6" t="s">
        <v>6</v>
      </c>
      <c r="H460" s="11" t="s">
        <v>6</v>
      </c>
      <c r="I460" s="11"/>
      <c r="J460" s="11" t="str">
        <f t="shared" si="36"/>
        <v/>
      </c>
      <c r="K460" s="21" t="str">
        <f>"\b"&amp;F460&amp;"\b"</f>
        <v>\bRESCAN\b</v>
      </c>
      <c r="L460" s="11"/>
      <c r="M460" s="11"/>
      <c r="N460" s="11" t="s">
        <v>497</v>
      </c>
      <c r="O460" s="2"/>
      <c r="P460" s="2"/>
      <c r="Q460" s="2"/>
      <c r="R460" s="2"/>
    </row>
    <row r="461" spans="1:18" x14ac:dyDescent="0.3">
      <c r="A461" s="14" t="s">
        <v>2276</v>
      </c>
      <c r="B461" s="8" t="str">
        <f t="shared" si="34"/>
        <v>{   "name": "RESTORED",   "includeCustomFormatWhenRenaming": false,   "specifications": [     {       "name": "*",       "implementation": "ReleaseTitleSpecification",       "negate": false,       "required": false,       "fields": {         "value": "\\bRESTORED\\b"       }     }   ] }</v>
      </c>
      <c r="C461" s="8" t="str">
        <f t="shared" si="35"/>
        <v>/RESTORED ^|\bRESTORED\b/i</v>
      </c>
      <c r="D461" s="6" t="s">
        <v>1377</v>
      </c>
      <c r="E461" s="8"/>
      <c r="F461" s="6" t="s">
        <v>1389</v>
      </c>
      <c r="G461" s="6" t="s">
        <v>6</v>
      </c>
      <c r="H461" s="11" t="s">
        <v>6</v>
      </c>
      <c r="I461" s="11"/>
      <c r="J461" s="11" t="str">
        <f t="shared" si="36"/>
        <v/>
      </c>
      <c r="K461" s="21" t="str">
        <f>"\b"&amp;F461&amp;"\b"</f>
        <v>\bRESTORED\b</v>
      </c>
      <c r="L461" s="11"/>
      <c r="M461" s="11"/>
      <c r="N461" s="11"/>
      <c r="O461" s="2"/>
      <c r="P461" s="2"/>
      <c r="Q461" s="2"/>
      <c r="R461" s="2"/>
    </row>
    <row r="462" spans="1:18" x14ac:dyDescent="0.3">
      <c r="A462" s="14" t="s">
        <v>2276</v>
      </c>
      <c r="B462" s="8" t="str">
        <f t="shared" si="34"/>
        <v>{   "name": "UPSCALED",   "includeCustomFormatWhenRenaming": false,   "specifications": [     {       "name": "*",       "implementation": "ReleaseTitleSpecification",       "negate": false,       "required": false,       "fields": {         "value": "\\bUPSCALED\\b"       }     }   ] }</v>
      </c>
      <c r="C462" s="8" t="str">
        <f t="shared" si="35"/>
        <v>/UPSCALED ^|\bUPSCALED\b/i</v>
      </c>
      <c r="D462" s="6" t="s">
        <v>1377</v>
      </c>
      <c r="E462" s="8"/>
      <c r="F462" s="6" t="s">
        <v>1390</v>
      </c>
      <c r="G462" s="6" t="s">
        <v>6</v>
      </c>
      <c r="H462" s="11" t="s">
        <v>6</v>
      </c>
      <c r="I462" s="11"/>
      <c r="J462" s="11" t="str">
        <f t="shared" si="36"/>
        <v/>
      </c>
      <c r="K462" s="21" t="str">
        <f>"\b"&amp;F462&amp;"\b"</f>
        <v>\bUPSCALED\b</v>
      </c>
      <c r="L462" s="11"/>
      <c r="M462" s="11"/>
      <c r="N462" s="11" t="s">
        <v>498</v>
      </c>
      <c r="O462" s="2"/>
      <c r="P462" s="2"/>
      <c r="Q462" s="2"/>
      <c r="R462" s="2"/>
    </row>
    <row r="463" spans="1:18" ht="28.8" x14ac:dyDescent="0.3">
      <c r="A463" s="14" t="s">
        <v>2276</v>
      </c>
      <c r="B463" s="8" t="str">
        <f t="shared" si="34"/>
        <v>{   "name": "v1.1",   "includeCustomFormatWhenRenaming": false,   "specifications": [     {       "name": "*",       "implementation": "ReleaseTitleSpecification",       "negate": false,       "required": false,       "fields": {         "value": "v1.1\\b"       }     }   ] }</v>
      </c>
      <c r="C463" s="8" t="str">
        <f t="shared" si="35"/>
        <v>/v1.1 ^|v1.1\b/i</v>
      </c>
      <c r="D463" s="6" t="s">
        <v>2298</v>
      </c>
      <c r="E463" s="8" t="s">
        <v>585</v>
      </c>
      <c r="F463" s="6" t="s">
        <v>1391</v>
      </c>
      <c r="G463" s="6" t="s">
        <v>6</v>
      </c>
      <c r="H463" s="11" t="s">
        <v>6</v>
      </c>
      <c r="I463" s="11"/>
      <c r="J463" s="11" t="str">
        <f t="shared" si="36"/>
        <v/>
      </c>
      <c r="K463" s="21" t="str">
        <f t="shared" ref="K463:K481" si="37">F463&amp;"\b"</f>
        <v>v1.1\b</v>
      </c>
      <c r="L463" s="11"/>
      <c r="M463" s="11"/>
      <c r="N463" s="11"/>
      <c r="O463" s="2"/>
      <c r="P463" s="2"/>
      <c r="Q463" s="2"/>
      <c r="R463" s="2"/>
    </row>
    <row r="464" spans="1:18" ht="28.8" x14ac:dyDescent="0.3">
      <c r="A464" s="14" t="s">
        <v>2276</v>
      </c>
      <c r="B464" s="8" t="str">
        <f t="shared" si="34"/>
        <v>{   "name": "v1.2",   "includeCustomFormatWhenRenaming": false,   "specifications": [     {       "name": "*",       "implementation": "ReleaseTitleSpecification",       "negate": false,       "required": false,       "fields": {         "value": "v1.2\\b"       }     }   ] }</v>
      </c>
      <c r="C464" s="8" t="str">
        <f t="shared" si="35"/>
        <v>/v1.2 ^|v1.2\b/i</v>
      </c>
      <c r="D464" s="6" t="s">
        <v>2298</v>
      </c>
      <c r="E464" s="8" t="s">
        <v>585</v>
      </c>
      <c r="F464" s="6" t="s">
        <v>1392</v>
      </c>
      <c r="G464" s="6" t="s">
        <v>6</v>
      </c>
      <c r="H464" s="11" t="s">
        <v>6</v>
      </c>
      <c r="I464" s="11"/>
      <c r="J464" s="11" t="str">
        <f t="shared" si="36"/>
        <v/>
      </c>
      <c r="K464" s="21" t="str">
        <f t="shared" si="37"/>
        <v>v1.2\b</v>
      </c>
      <c r="L464" s="11"/>
      <c r="M464" s="11"/>
      <c r="N464" s="11"/>
      <c r="O464" s="2"/>
      <c r="P464" s="2"/>
      <c r="Q464" s="2"/>
      <c r="R464" s="2"/>
    </row>
    <row r="465" spans="1:18" ht="28.8" x14ac:dyDescent="0.3">
      <c r="A465" s="14" t="s">
        <v>2276</v>
      </c>
      <c r="B465" s="8" t="str">
        <f t="shared" si="34"/>
        <v>{   "name": "v1.3",   "includeCustomFormatWhenRenaming": false,   "specifications": [     {       "name": "*",       "implementation": "ReleaseTitleSpecification",       "negate": false,       "required": false,       "fields": {         "value": "v1.3\\b"       }     }   ] }</v>
      </c>
      <c r="C465" s="8" t="str">
        <f t="shared" si="35"/>
        <v>/v1.3 ^|v1.3\b/i</v>
      </c>
      <c r="D465" s="6" t="s">
        <v>2298</v>
      </c>
      <c r="E465" s="8" t="s">
        <v>585</v>
      </c>
      <c r="F465" s="6" t="s">
        <v>1393</v>
      </c>
      <c r="G465" s="6" t="s">
        <v>6</v>
      </c>
      <c r="H465" s="11" t="s">
        <v>6</v>
      </c>
      <c r="I465" s="11"/>
      <c r="J465" s="11" t="str">
        <f t="shared" si="36"/>
        <v/>
      </c>
      <c r="K465" s="21" t="str">
        <f t="shared" si="37"/>
        <v>v1.3\b</v>
      </c>
      <c r="L465" s="11"/>
      <c r="M465" s="11"/>
      <c r="N465" s="11"/>
      <c r="O465" s="2"/>
      <c r="P465" s="2"/>
      <c r="Q465" s="2"/>
      <c r="R465" s="2"/>
    </row>
    <row r="466" spans="1:18" ht="28.8" x14ac:dyDescent="0.3">
      <c r="A466" s="14" t="s">
        <v>2276</v>
      </c>
      <c r="B466" s="8" t="str">
        <f t="shared" si="34"/>
        <v>{   "name": "v1.4",   "includeCustomFormatWhenRenaming": false,   "specifications": [     {       "name": "*",       "implementation": "ReleaseTitleSpecification",       "negate": false,       "required": false,       "fields": {         "value": "v1.4\\b"       }     }   ] }</v>
      </c>
      <c r="C466" s="8" t="str">
        <f t="shared" si="35"/>
        <v>/v1.4 ^|v1.4\b/i</v>
      </c>
      <c r="D466" s="6" t="s">
        <v>2298</v>
      </c>
      <c r="E466" s="8" t="s">
        <v>585</v>
      </c>
      <c r="F466" s="6" t="s">
        <v>1394</v>
      </c>
      <c r="G466" s="6" t="s">
        <v>6</v>
      </c>
      <c r="H466" s="11" t="s">
        <v>6</v>
      </c>
      <c r="I466" s="11"/>
      <c r="J466" s="11" t="str">
        <f t="shared" si="36"/>
        <v/>
      </c>
      <c r="K466" s="21" t="str">
        <f t="shared" si="37"/>
        <v>v1.4\b</v>
      </c>
      <c r="L466" s="11"/>
      <c r="M466" s="11"/>
      <c r="N466" s="11"/>
      <c r="O466" s="2"/>
      <c r="P466" s="2"/>
      <c r="Q466" s="2"/>
      <c r="R466" s="2"/>
    </row>
    <row r="467" spans="1:18" ht="28.8" x14ac:dyDescent="0.3">
      <c r="A467" s="14" t="s">
        <v>2276</v>
      </c>
      <c r="B467" s="8" t="str">
        <f t="shared" si="34"/>
        <v>{   "name": "v1.5",   "includeCustomFormatWhenRenaming": false,   "specifications": [     {       "name": "*",       "implementation": "ReleaseTitleSpecification",       "negate": false,       "required": false,       "fields": {         "value": "v1.5\\b"       }     }   ] }</v>
      </c>
      <c r="C467" s="8" t="str">
        <f t="shared" si="35"/>
        <v>/v1.5 ^|v1.5\b/i</v>
      </c>
      <c r="D467" s="6" t="s">
        <v>2298</v>
      </c>
      <c r="E467" s="8" t="s">
        <v>585</v>
      </c>
      <c r="F467" s="6" t="s">
        <v>1395</v>
      </c>
      <c r="G467" s="6" t="s">
        <v>6</v>
      </c>
      <c r="H467" s="11" t="s">
        <v>6</v>
      </c>
      <c r="I467" s="11"/>
      <c r="J467" s="11" t="str">
        <f t="shared" si="36"/>
        <v/>
      </c>
      <c r="K467" s="21" t="str">
        <f t="shared" si="37"/>
        <v>v1.5\b</v>
      </c>
      <c r="L467" s="11"/>
      <c r="M467" s="11"/>
      <c r="N467" s="11"/>
      <c r="O467" s="2"/>
      <c r="P467" s="2"/>
      <c r="Q467" s="2"/>
      <c r="R467" s="2"/>
    </row>
    <row r="468" spans="1:18" ht="28.8" x14ac:dyDescent="0.3">
      <c r="A468" s="14" t="s">
        <v>2276</v>
      </c>
      <c r="B468" s="8" t="str">
        <f t="shared" si="34"/>
        <v>{   "name": "v1.6",   "includeCustomFormatWhenRenaming": false,   "specifications": [     {       "name": "*",       "implementation": "ReleaseTitleSpecification",       "negate": false,       "required": false,       "fields": {         "value": "v1.6\\b"       }     }   ] }</v>
      </c>
      <c r="C468" s="8" t="str">
        <f t="shared" si="35"/>
        <v>/v1.6 ^|v1.6\b/i</v>
      </c>
      <c r="D468" s="6" t="s">
        <v>2298</v>
      </c>
      <c r="E468" s="8" t="s">
        <v>585</v>
      </c>
      <c r="F468" s="6" t="s">
        <v>1396</v>
      </c>
      <c r="G468" s="6" t="s">
        <v>6</v>
      </c>
      <c r="H468" s="11" t="s">
        <v>6</v>
      </c>
      <c r="I468" s="11"/>
      <c r="J468" s="11" t="str">
        <f t="shared" si="36"/>
        <v/>
      </c>
      <c r="K468" s="21" t="str">
        <f t="shared" si="37"/>
        <v>v1.6\b</v>
      </c>
      <c r="L468" s="11"/>
      <c r="M468" s="11"/>
      <c r="N468" s="11"/>
      <c r="O468" s="2"/>
      <c r="P468" s="2"/>
      <c r="Q468" s="2"/>
      <c r="R468" s="2"/>
    </row>
    <row r="469" spans="1:18" ht="28.8" x14ac:dyDescent="0.3">
      <c r="A469" s="14" t="s">
        <v>2276</v>
      </c>
      <c r="B469" s="8" t="str">
        <f t="shared" si="34"/>
        <v>{   "name": "v1.7",   "includeCustomFormatWhenRenaming": false,   "specifications": [     {       "name": "*",       "implementation": "ReleaseTitleSpecification",       "negate": false,       "required": false,       "fields": {         "value": "v1.7\\b"       }     }   ] }</v>
      </c>
      <c r="C469" s="8" t="str">
        <f t="shared" si="35"/>
        <v>/v1.7 ^|v1.7\b/i</v>
      </c>
      <c r="D469" s="6" t="s">
        <v>2298</v>
      </c>
      <c r="E469" s="8" t="s">
        <v>585</v>
      </c>
      <c r="F469" s="6" t="s">
        <v>1397</v>
      </c>
      <c r="G469" s="6" t="s">
        <v>6</v>
      </c>
      <c r="H469" s="11" t="s">
        <v>6</v>
      </c>
      <c r="I469" s="11"/>
      <c r="J469" s="11" t="str">
        <f t="shared" si="36"/>
        <v/>
      </c>
      <c r="K469" s="21" t="str">
        <f t="shared" si="37"/>
        <v>v1.7\b</v>
      </c>
      <c r="L469" s="11"/>
      <c r="M469" s="11"/>
      <c r="N469" s="11"/>
      <c r="O469" s="2"/>
      <c r="P469" s="2"/>
      <c r="Q469" s="2"/>
      <c r="R469" s="2"/>
    </row>
    <row r="470" spans="1:18" ht="28.8" x14ac:dyDescent="0.3">
      <c r="A470" s="14" t="s">
        <v>2276</v>
      </c>
      <c r="B470" s="8" t="str">
        <f t="shared" si="34"/>
        <v>{   "name": "v1.8",   "includeCustomFormatWhenRenaming": false,   "specifications": [     {       "name": "*",       "implementation": "ReleaseTitleSpecification",       "negate": false,       "required": false,       "fields": {         "value": "v1.8\\b"       }     }   ] }</v>
      </c>
      <c r="C470" s="8" t="str">
        <f t="shared" si="35"/>
        <v>/v1.8 ^|v1.8\b/i</v>
      </c>
      <c r="D470" s="6" t="s">
        <v>2298</v>
      </c>
      <c r="E470" s="8" t="s">
        <v>585</v>
      </c>
      <c r="F470" s="6" t="s">
        <v>1398</v>
      </c>
      <c r="G470" s="6" t="s">
        <v>6</v>
      </c>
      <c r="H470" s="11" t="s">
        <v>6</v>
      </c>
      <c r="I470" s="11"/>
      <c r="J470" s="11" t="str">
        <f t="shared" si="36"/>
        <v/>
      </c>
      <c r="K470" s="21" t="str">
        <f t="shared" si="37"/>
        <v>v1.8\b</v>
      </c>
      <c r="L470" s="11"/>
      <c r="M470" s="11"/>
      <c r="N470" s="11"/>
      <c r="O470" s="2"/>
      <c r="P470" s="2"/>
      <c r="Q470" s="2"/>
      <c r="R470" s="2"/>
    </row>
    <row r="471" spans="1:18" ht="28.8" x14ac:dyDescent="0.3">
      <c r="A471" s="14" t="s">
        <v>2276</v>
      </c>
      <c r="B471" s="8" t="str">
        <f t="shared" si="34"/>
        <v>{   "name": "v1.9",   "includeCustomFormatWhenRenaming": false,   "specifications": [     {       "name": "*",       "implementation": "ReleaseTitleSpecification",       "negate": false,       "required": false,       "fields": {         "value": "v1.9\\b"       }     }   ] }</v>
      </c>
      <c r="C471" s="8" t="str">
        <f t="shared" si="35"/>
        <v>/v1.9 ^|v1.9\b/i</v>
      </c>
      <c r="D471" s="6" t="s">
        <v>2298</v>
      </c>
      <c r="E471" s="8" t="s">
        <v>585</v>
      </c>
      <c r="F471" s="6" t="s">
        <v>1399</v>
      </c>
      <c r="G471" s="6" t="s">
        <v>6</v>
      </c>
      <c r="H471" s="11" t="s">
        <v>6</v>
      </c>
      <c r="I471" s="11"/>
      <c r="J471" s="11" t="str">
        <f t="shared" si="36"/>
        <v/>
      </c>
      <c r="K471" s="21" t="str">
        <f t="shared" si="37"/>
        <v>v1.9\b</v>
      </c>
      <c r="L471" s="11"/>
      <c r="M471" s="11"/>
      <c r="N471" s="11"/>
      <c r="O471" s="2"/>
      <c r="P471" s="2"/>
      <c r="Q471" s="2"/>
      <c r="R471" s="2"/>
    </row>
    <row r="472" spans="1:18" ht="28.8" x14ac:dyDescent="0.3">
      <c r="A472" s="14" t="s">
        <v>2276</v>
      </c>
      <c r="B472" s="8" t="str">
        <f t="shared" si="34"/>
        <v>{   "name": "v2.0",   "includeCustomFormatWhenRenaming": false,   "specifications": [     {       "name": "*",       "implementation": "ReleaseTitleSpecification",       "negate": false,       "required": false,       "fields": {         "value": "v2.0\\b"       }     }   ] }</v>
      </c>
      <c r="C472" s="8" t="str">
        <f t="shared" si="35"/>
        <v>/v2.0 ^|v2.0\b/i</v>
      </c>
      <c r="D472" s="6" t="s">
        <v>2298</v>
      </c>
      <c r="E472" s="8" t="s">
        <v>585</v>
      </c>
      <c r="F472" s="6" t="s">
        <v>1400</v>
      </c>
      <c r="G472" s="6" t="s">
        <v>6</v>
      </c>
      <c r="H472" s="11" t="s">
        <v>6</v>
      </c>
      <c r="I472" s="11"/>
      <c r="J472" s="11" t="str">
        <f t="shared" si="36"/>
        <v/>
      </c>
      <c r="K472" s="21" t="str">
        <f t="shared" si="37"/>
        <v>v2.0\b</v>
      </c>
      <c r="L472" s="11"/>
      <c r="M472" s="11"/>
      <c r="N472" s="11"/>
      <c r="O472" s="2"/>
      <c r="P472" s="2"/>
      <c r="Q472" s="2"/>
      <c r="R472" s="2"/>
    </row>
    <row r="473" spans="1:18" ht="28.8" x14ac:dyDescent="0.3">
      <c r="A473" s="14" t="s">
        <v>2276</v>
      </c>
      <c r="B473" s="8" t="str">
        <f t="shared" si="34"/>
        <v>{   "name": "v2.1",   "includeCustomFormatWhenRenaming": false,   "specifications": [     {       "name": "*",       "implementation": "ReleaseTitleSpecification",       "negate": false,       "required": false,       "fields": {         "value": "v2.1\\b"       }     }   ] }</v>
      </c>
      <c r="C473" s="8" t="str">
        <f t="shared" si="35"/>
        <v>/v2.1 ^|v2.1\b/i</v>
      </c>
      <c r="D473" s="6" t="s">
        <v>2298</v>
      </c>
      <c r="E473" s="8" t="s">
        <v>585</v>
      </c>
      <c r="F473" s="6" t="s">
        <v>1401</v>
      </c>
      <c r="G473" s="6" t="s">
        <v>6</v>
      </c>
      <c r="H473" s="11" t="s">
        <v>6</v>
      </c>
      <c r="I473" s="11"/>
      <c r="J473" s="11" t="str">
        <f t="shared" si="36"/>
        <v/>
      </c>
      <c r="K473" s="21" t="str">
        <f t="shared" si="37"/>
        <v>v2.1\b</v>
      </c>
      <c r="L473" s="11"/>
      <c r="M473" s="11"/>
      <c r="N473" s="11"/>
      <c r="O473" s="2"/>
      <c r="P473" s="2"/>
      <c r="Q473" s="2"/>
      <c r="R473" s="2"/>
    </row>
    <row r="474" spans="1:18" ht="28.8" x14ac:dyDescent="0.3">
      <c r="A474" s="14" t="s">
        <v>2276</v>
      </c>
      <c r="B474" s="8" t="str">
        <f t="shared" si="34"/>
        <v>{   "name": "v2.2",   "includeCustomFormatWhenRenaming": false,   "specifications": [     {       "name": "*",       "implementation": "ReleaseTitleSpecification",       "negate": false,       "required": false,       "fields": {         "value": "v2.2\\b"       }     }   ] }</v>
      </c>
      <c r="C474" s="8" t="str">
        <f t="shared" si="35"/>
        <v>/v2.2 ^|v2.2\b/i</v>
      </c>
      <c r="D474" s="6" t="s">
        <v>2298</v>
      </c>
      <c r="E474" s="8" t="s">
        <v>585</v>
      </c>
      <c r="F474" s="6" t="s">
        <v>1402</v>
      </c>
      <c r="G474" s="6" t="s">
        <v>6</v>
      </c>
      <c r="H474" s="11" t="s">
        <v>6</v>
      </c>
      <c r="I474" s="11"/>
      <c r="J474" s="11" t="str">
        <f t="shared" si="36"/>
        <v/>
      </c>
      <c r="K474" s="21" t="str">
        <f t="shared" si="37"/>
        <v>v2.2\b</v>
      </c>
      <c r="L474" s="11"/>
      <c r="M474" s="11"/>
      <c r="N474" s="11"/>
      <c r="O474" s="2"/>
      <c r="P474" s="2"/>
      <c r="Q474" s="2"/>
      <c r="R474" s="2"/>
    </row>
    <row r="475" spans="1:18" ht="28.8" x14ac:dyDescent="0.3">
      <c r="A475" s="14" t="s">
        <v>2276</v>
      </c>
      <c r="B475" s="8" t="str">
        <f t="shared" si="34"/>
        <v>{   "name": "v2.3",   "includeCustomFormatWhenRenaming": false,   "specifications": [     {       "name": "*",       "implementation": "ReleaseTitleSpecification",       "negate": false,       "required": false,       "fields": {         "value": "v2.3\\b"       }     }   ] }</v>
      </c>
      <c r="C475" s="8" t="str">
        <f t="shared" si="35"/>
        <v>/v2.3 ^|v2.3\b/i</v>
      </c>
      <c r="D475" s="6" t="s">
        <v>2298</v>
      </c>
      <c r="E475" s="8" t="s">
        <v>585</v>
      </c>
      <c r="F475" s="6" t="s">
        <v>1403</v>
      </c>
      <c r="G475" s="6" t="s">
        <v>6</v>
      </c>
      <c r="H475" s="11" t="s">
        <v>6</v>
      </c>
      <c r="I475" s="11"/>
      <c r="J475" s="11" t="str">
        <f t="shared" si="36"/>
        <v/>
      </c>
      <c r="K475" s="21" t="str">
        <f t="shared" si="37"/>
        <v>v2.3\b</v>
      </c>
      <c r="L475" s="11"/>
      <c r="M475" s="11"/>
      <c r="N475" s="11"/>
      <c r="O475" s="2"/>
      <c r="P475" s="2"/>
      <c r="Q475" s="2"/>
      <c r="R475" s="2"/>
    </row>
    <row r="476" spans="1:18" ht="28.8" x14ac:dyDescent="0.3">
      <c r="A476" s="14" t="s">
        <v>2276</v>
      </c>
      <c r="B476" s="8" t="str">
        <f t="shared" si="34"/>
        <v>{   "name": "v2.4",   "includeCustomFormatWhenRenaming": false,   "specifications": [     {       "name": "*",       "implementation": "ReleaseTitleSpecification",       "negate": false,       "required": false,       "fields": {         "value": "v2.4\\b"       }     }   ] }</v>
      </c>
      <c r="C476" s="8" t="str">
        <f t="shared" si="35"/>
        <v>/v2.4 ^|v2.4\b/i</v>
      </c>
      <c r="D476" s="6" t="s">
        <v>2298</v>
      </c>
      <c r="E476" s="8" t="s">
        <v>585</v>
      </c>
      <c r="F476" s="6" t="s">
        <v>1404</v>
      </c>
      <c r="G476" s="6" t="s">
        <v>6</v>
      </c>
      <c r="H476" s="11" t="s">
        <v>6</v>
      </c>
      <c r="I476" s="11"/>
      <c r="J476" s="11" t="str">
        <f t="shared" si="36"/>
        <v/>
      </c>
      <c r="K476" s="21" t="str">
        <f t="shared" si="37"/>
        <v>v2.4\b</v>
      </c>
      <c r="L476" s="11"/>
      <c r="M476" s="11"/>
      <c r="N476" s="11"/>
      <c r="O476" s="2"/>
      <c r="P476" s="2"/>
      <c r="Q476" s="2"/>
      <c r="R476" s="2"/>
    </row>
    <row r="477" spans="1:18" ht="28.8" x14ac:dyDescent="0.3">
      <c r="A477" s="14" t="s">
        <v>2276</v>
      </c>
      <c r="B477" s="8" t="str">
        <f t="shared" si="34"/>
        <v>{   "name": "v2.5",   "includeCustomFormatWhenRenaming": false,   "specifications": [     {       "name": "*",       "implementation": "ReleaseTitleSpecification",       "negate": false,       "required": false,       "fields": {         "value": "v2.5\\b"       }     }   ] }</v>
      </c>
      <c r="C477" s="8" t="str">
        <f t="shared" si="35"/>
        <v>/v2.5 ^|v2.5\b/i</v>
      </c>
      <c r="D477" s="6" t="s">
        <v>2298</v>
      </c>
      <c r="E477" s="8" t="s">
        <v>585</v>
      </c>
      <c r="F477" s="6" t="s">
        <v>1405</v>
      </c>
      <c r="G477" s="6" t="s">
        <v>6</v>
      </c>
      <c r="H477" s="11" t="s">
        <v>6</v>
      </c>
      <c r="I477" s="11"/>
      <c r="J477" s="11" t="str">
        <f t="shared" si="36"/>
        <v/>
      </c>
      <c r="K477" s="21" t="str">
        <f t="shared" si="37"/>
        <v>v2.5\b</v>
      </c>
      <c r="L477" s="11"/>
      <c r="M477" s="11"/>
      <c r="N477" s="11"/>
      <c r="O477" s="2"/>
      <c r="P477" s="2"/>
      <c r="Q477" s="2"/>
      <c r="R477" s="2"/>
    </row>
    <row r="478" spans="1:18" ht="28.8" x14ac:dyDescent="0.3">
      <c r="A478" s="14" t="s">
        <v>2276</v>
      </c>
      <c r="B478" s="8" t="str">
        <f t="shared" si="34"/>
        <v>{   "name": "v2.6",   "includeCustomFormatWhenRenaming": false,   "specifications": [     {       "name": "*",       "implementation": "ReleaseTitleSpecification",       "negate": false,       "required": false,       "fields": {         "value": "v2.6\\b"       }     }   ] }</v>
      </c>
      <c r="C478" s="8" t="str">
        <f t="shared" si="35"/>
        <v>/v2.6 ^|v2.6\b/i</v>
      </c>
      <c r="D478" s="6" t="s">
        <v>2298</v>
      </c>
      <c r="E478" s="8" t="s">
        <v>585</v>
      </c>
      <c r="F478" s="6" t="s">
        <v>1406</v>
      </c>
      <c r="G478" s="6" t="s">
        <v>6</v>
      </c>
      <c r="H478" s="11" t="s">
        <v>6</v>
      </c>
      <c r="I478" s="11"/>
      <c r="J478" s="11" t="str">
        <f t="shared" si="36"/>
        <v/>
      </c>
      <c r="K478" s="21" t="str">
        <f t="shared" si="37"/>
        <v>v2.6\b</v>
      </c>
      <c r="L478" s="11"/>
      <c r="M478" s="11"/>
      <c r="N478" s="11"/>
      <c r="O478" s="2"/>
      <c r="P478" s="2"/>
      <c r="Q478" s="2"/>
      <c r="R478" s="2"/>
    </row>
    <row r="479" spans="1:18" ht="28.8" x14ac:dyDescent="0.3">
      <c r="A479" s="14" t="s">
        <v>2276</v>
      </c>
      <c r="B479" s="8" t="str">
        <f t="shared" si="34"/>
        <v>{   "name": "v2.7",   "includeCustomFormatWhenRenaming": false,   "specifications": [     {       "name": "*",       "implementation": "ReleaseTitleSpecification",       "negate": false,       "required": false,       "fields": {         "value": "v2.7\\b"       }     }   ] }</v>
      </c>
      <c r="C479" s="8" t="str">
        <f t="shared" si="35"/>
        <v>/v2.7 ^|v2.7\b/i</v>
      </c>
      <c r="D479" s="6" t="s">
        <v>2298</v>
      </c>
      <c r="E479" s="8" t="s">
        <v>585</v>
      </c>
      <c r="F479" s="6" t="s">
        <v>1407</v>
      </c>
      <c r="G479" s="6" t="s">
        <v>6</v>
      </c>
      <c r="H479" s="11" t="s">
        <v>6</v>
      </c>
      <c r="I479" s="11"/>
      <c r="J479" s="11" t="str">
        <f t="shared" si="36"/>
        <v/>
      </c>
      <c r="K479" s="21" t="str">
        <f t="shared" si="37"/>
        <v>v2.7\b</v>
      </c>
      <c r="L479" s="11"/>
      <c r="M479" s="11"/>
      <c r="N479" s="11"/>
      <c r="O479" s="2"/>
      <c r="P479" s="2"/>
      <c r="Q479" s="2"/>
      <c r="R479" s="2"/>
    </row>
    <row r="480" spans="1:18" ht="28.8" x14ac:dyDescent="0.3">
      <c r="A480" s="14" t="s">
        <v>2276</v>
      </c>
      <c r="B480" s="8" t="str">
        <f t="shared" si="34"/>
        <v>{   "name": "v2.8",   "includeCustomFormatWhenRenaming": false,   "specifications": [     {       "name": "*",       "implementation": "ReleaseTitleSpecification",       "negate": false,       "required": false,       "fields": {         "value": "v2.8\\b"       }     }   ] }</v>
      </c>
      <c r="C480" s="8" t="str">
        <f t="shared" si="35"/>
        <v>/v2.8 ^|v2.8\b/i</v>
      </c>
      <c r="D480" s="6" t="s">
        <v>2298</v>
      </c>
      <c r="E480" s="8" t="s">
        <v>585</v>
      </c>
      <c r="F480" s="6" t="s">
        <v>1408</v>
      </c>
      <c r="G480" s="6" t="s">
        <v>6</v>
      </c>
      <c r="H480" s="11" t="s">
        <v>6</v>
      </c>
      <c r="I480" s="11"/>
      <c r="J480" s="11" t="str">
        <f t="shared" si="36"/>
        <v/>
      </c>
      <c r="K480" s="21" t="str">
        <f t="shared" si="37"/>
        <v>v2.8\b</v>
      </c>
      <c r="L480" s="11"/>
      <c r="M480" s="11"/>
      <c r="N480" s="11"/>
      <c r="O480" s="2"/>
      <c r="P480" s="2"/>
      <c r="Q480" s="2"/>
      <c r="R480" s="2"/>
    </row>
    <row r="481" spans="1:18" ht="28.8" x14ac:dyDescent="0.3">
      <c r="A481" s="14" t="s">
        <v>2276</v>
      </c>
      <c r="B481" s="8" t="str">
        <f t="shared" si="34"/>
        <v>{   "name": "v2.9",   "includeCustomFormatWhenRenaming": false,   "specifications": [     {       "name": "*",       "implementation": "ReleaseTitleSpecification",       "negate": false,       "required": false,       "fields": {         "value": "v2.9\\b"       }     }   ] }</v>
      </c>
      <c r="C481" s="8" t="str">
        <f t="shared" si="35"/>
        <v>/v2.9 ^|v2.9\b/i</v>
      </c>
      <c r="D481" s="6" t="s">
        <v>2298</v>
      </c>
      <c r="E481" s="8" t="s">
        <v>585</v>
      </c>
      <c r="F481" s="6" t="s">
        <v>1409</v>
      </c>
      <c r="G481" s="6" t="s">
        <v>6</v>
      </c>
      <c r="H481" s="11" t="s">
        <v>6</v>
      </c>
      <c r="I481" s="11"/>
      <c r="J481" s="11" t="str">
        <f t="shared" si="36"/>
        <v/>
      </c>
      <c r="K481" s="21" t="str">
        <f t="shared" si="37"/>
        <v>v2.9\b</v>
      </c>
      <c r="L481" s="11"/>
      <c r="M481" s="11"/>
      <c r="N481" s="11"/>
      <c r="O481" s="2"/>
      <c r="P481" s="2"/>
      <c r="Q481" s="2"/>
      <c r="R481" s="2"/>
    </row>
    <row r="482" spans="1:18" x14ac:dyDescent="0.3">
      <c r="A482" s="14" t="s">
        <v>2276</v>
      </c>
      <c r="B482" s="8" t="str">
        <f t="shared" si="34"/>
        <v>{   "name": "HFR",   "includeCustomFormatWhenRenaming": false,   "specifications": [     {       "name": "High Frame Rate",       "implementation": "ReleaseTitleSpecification",       "negate": false,       "required": false,       "fields": {         "value": "\\bHFR\\b"       }     }   ] }</v>
      </c>
      <c r="C482" s="8" t="str">
        <f t="shared" si="35"/>
        <v>/High Frame Rate ^|\bHFR\b/i</v>
      </c>
      <c r="D482" s="6" t="s">
        <v>1410</v>
      </c>
      <c r="E482" s="8" t="s">
        <v>501</v>
      </c>
      <c r="F482" s="6" t="s">
        <v>1411</v>
      </c>
      <c r="G482" s="6" t="s">
        <v>500</v>
      </c>
      <c r="H482" s="11"/>
      <c r="I482" s="11"/>
      <c r="J482" s="11" t="str">
        <f t="shared" si="36"/>
        <v/>
      </c>
      <c r="K482" s="21" t="str">
        <f>"\b"&amp;G482&amp;"\b"</f>
        <v>\bHFR\b</v>
      </c>
      <c r="L482" s="11"/>
      <c r="M482" s="11"/>
      <c r="N482" s="11" t="s">
        <v>502</v>
      </c>
      <c r="O482" s="2"/>
      <c r="P482" s="2"/>
      <c r="Q482" s="2"/>
      <c r="R482" s="2"/>
    </row>
    <row r="483" spans="1:18" ht="43.2" x14ac:dyDescent="0.3">
      <c r="A483" s="14" t="s">
        <v>2276</v>
      </c>
      <c r="B483" s="8" t="str">
        <f t="shared" si="34"/>
        <v>{   "name": "LQ release tags",   "includeCustomFormatWhenRenaming": false,   "specifications": [     {       "name": "Low Quality release tags",       "implementation": "ReleaseTitleSpecification",       "negate": false,       "required": false,       "fields": {         "value": "\\b(AI|HQ|NVENC|(\\d{3}|[7-9]\\d)[-_. ]?fps|\\d{3}\\d?[-_. ]?MB)\\b"       }     }   ] }</v>
      </c>
      <c r="C483" s="8" t="str">
        <f t="shared" si="35"/>
        <v>/Low Quality release tags ^|\b(AI|HQ|NVENC|(\d{3}|[7-9]\d)[-_. ]?fps|\d{3}\d?[-_. ]?MB)\b/i</v>
      </c>
      <c r="D483" s="6" t="s">
        <v>2299</v>
      </c>
      <c r="E483" s="8"/>
      <c r="F483" s="6" t="s">
        <v>1988</v>
      </c>
      <c r="G483" s="6" t="s">
        <v>1412</v>
      </c>
      <c r="H483" s="11" t="s">
        <v>503</v>
      </c>
      <c r="I483" s="11"/>
      <c r="J483" s="11" t="str">
        <f t="shared" si="36"/>
        <v/>
      </c>
      <c r="K483" s="21" t="s">
        <v>1892</v>
      </c>
      <c r="L483" s="11" t="s">
        <v>503</v>
      </c>
      <c r="M483" s="11"/>
      <c r="N483" s="11"/>
      <c r="O483" s="2"/>
      <c r="P483" s="2"/>
      <c r="Q483" s="2"/>
      <c r="R483" s="2"/>
    </row>
    <row r="484" spans="1:18" ht="28.8" x14ac:dyDescent="0.3">
      <c r="A484" s="14" t="s">
        <v>2276</v>
      </c>
      <c r="B484" s="8" t="str">
        <f t="shared" si="34"/>
        <v>{   "name": "NTSC",   "includeCustomFormatWhenRenaming": false,   "specifications": [     {       "name": "*",       "implementation": "ReleaseTitleSpecification",       "negate": false,       "required": false,       "fields": {         "value": "^(?=.*\\b(NTSC|480[pi])\\b)(?=.*\\bDVD(Rip)?\\b)"       }     }   ] }</v>
      </c>
      <c r="C484" s="8" t="str">
        <f t="shared" si="35"/>
        <v>/NTSC ^|^(?=.*\b(NTSC|480[pi])\b)(?=.*\bDVD(Rip)?\b)/i</v>
      </c>
      <c r="D484" s="6" t="s">
        <v>2300</v>
      </c>
      <c r="E484" s="8" t="s">
        <v>506</v>
      </c>
      <c r="F484" s="6" t="s">
        <v>1413</v>
      </c>
      <c r="G484" s="6" t="s">
        <v>6</v>
      </c>
      <c r="H484" s="11" t="s">
        <v>504</v>
      </c>
      <c r="I484" s="11"/>
      <c r="J484" s="11" t="str">
        <f t="shared" si="36"/>
        <v/>
      </c>
      <c r="K484" s="21" t="s">
        <v>505</v>
      </c>
      <c r="L484" s="11"/>
      <c r="M484" s="11"/>
      <c r="N484" s="11" t="s">
        <v>507</v>
      </c>
      <c r="O484" s="2"/>
      <c r="P484" s="2"/>
      <c r="Q484" s="2"/>
      <c r="R484" s="2"/>
    </row>
    <row r="485" spans="1:18" ht="28.8" x14ac:dyDescent="0.3">
      <c r="A485" s="14" t="s">
        <v>2276</v>
      </c>
      <c r="B485" s="8" t="str">
        <f t="shared" si="34"/>
        <v>{   "name": "PAL",   "includeCustomFormatWhenRenaming": false,   "specifications": [     {       "name": "*",       "implementation": "ReleaseTitleSpecification",       "negate": false,       "required": false,       "fields": {         "value": "^(?=.*\\b(PAL|576[pi])\\b)(?=.*\\bDVD(Rip)?\\b)"       }     }   ] }</v>
      </c>
      <c r="C485" s="8" t="str">
        <f t="shared" si="35"/>
        <v>/PAL ^|^(?=.*\b(PAL|576[pi])\b)(?=.*\bDVD(Rip)?\b)/i</v>
      </c>
      <c r="D485" s="6" t="s">
        <v>2300</v>
      </c>
      <c r="E485" s="8" t="s">
        <v>510</v>
      </c>
      <c r="F485" s="6" t="s">
        <v>1414</v>
      </c>
      <c r="G485" s="6" t="s">
        <v>6</v>
      </c>
      <c r="H485" s="11" t="s">
        <v>508</v>
      </c>
      <c r="I485" s="11"/>
      <c r="J485" s="11" t="str">
        <f t="shared" si="36"/>
        <v/>
      </c>
      <c r="K485" s="21" t="s">
        <v>509</v>
      </c>
      <c r="L485" s="11"/>
      <c r="M485" s="11"/>
      <c r="N485" s="11" t="s">
        <v>511</v>
      </c>
      <c r="O485" s="2"/>
      <c r="P485" s="2"/>
      <c r="Q485" s="2"/>
      <c r="R485" s="2"/>
    </row>
    <row r="486" spans="1:18" x14ac:dyDescent="0.3">
      <c r="A486" s="14" t="s">
        <v>2276</v>
      </c>
      <c r="B486" s="8" t="str">
        <f t="shared" si="34"/>
        <v>{   "name": "8 Hexadecimal Characters Hash Code",   "includeCustomFormatWhenRenaming": false,   "specifications": [     {       "name": "*",       "implementation": "ReleaseTitleSpecification",       "negate": false,       "required": false,       "fields": {         "value": "[\\[({][a-f0-9]{8}[])}]"       }     }   ] }</v>
      </c>
      <c r="C486" s="8" t="str">
        <f t="shared" si="35"/>
        <v>/8 Hexadecimal Characters Hash Code ^|[\[({][a-f0-9]{8}[])}]/i</v>
      </c>
      <c r="D486" s="6" t="s">
        <v>1415</v>
      </c>
      <c r="E486" s="8" t="s">
        <v>1989</v>
      </c>
      <c r="F486" s="6" t="s">
        <v>2022</v>
      </c>
      <c r="G486" s="6" t="s">
        <v>6</v>
      </c>
      <c r="H486" s="11"/>
      <c r="I486" s="11"/>
      <c r="J486" s="11" t="str">
        <f t="shared" si="36"/>
        <v/>
      </c>
      <c r="K486" s="21" t="s">
        <v>2310</v>
      </c>
      <c r="L486" s="11" t="s">
        <v>1977</v>
      </c>
      <c r="M486" s="11" t="s">
        <v>1978</v>
      </c>
      <c r="N486" s="11"/>
      <c r="O486" s="2"/>
      <c r="P486" s="2"/>
      <c r="Q486" s="2"/>
      <c r="R486" s="2"/>
    </row>
    <row r="487" spans="1:18" x14ac:dyDescent="0.3">
      <c r="A487" s="14" t="s">
        <v>2276</v>
      </c>
      <c r="B487" s="8" t="str">
        <f t="shared" si="34"/>
        <v>{   "name": "Arrow",   "includeCustomFormatWhenRenaming": false,   "specifications": [     {       "name": "Arrow Films",       "implementation": "ReleaseTitleSpecification",       "negate": false,       "required": false,       "fields": {         "value": "\\bArrow[-_. ]?Films\\b"       }     }   ] }</v>
      </c>
      <c r="C487" s="8" t="str">
        <f t="shared" si="35"/>
        <v>/Arrow Films ^|\bArrow[-_. ]?Films\b/i</v>
      </c>
      <c r="D487" s="6" t="s">
        <v>1416</v>
      </c>
      <c r="E487" s="8"/>
      <c r="F487" s="6" t="s">
        <v>1417</v>
      </c>
      <c r="G487" s="6" t="s">
        <v>512</v>
      </c>
      <c r="H487" s="11" t="s">
        <v>6</v>
      </c>
      <c r="I487" s="11"/>
      <c r="J487" s="11" t="str">
        <f t="shared" si="36"/>
        <v/>
      </c>
      <c r="K487" s="21" t="str">
        <f>"\b"&amp;SUBSTITUTE(F487," ","[-_. ]?")&amp;"\b"</f>
        <v>\bArrow[-_. ]?Films\b</v>
      </c>
      <c r="L487" s="11"/>
      <c r="M487" s="11"/>
      <c r="N487" s="11" t="s">
        <v>513</v>
      </c>
      <c r="O487" s="2"/>
      <c r="P487" s="2"/>
      <c r="Q487" s="2"/>
      <c r="R487" s="2"/>
    </row>
    <row r="488" spans="1:18" x14ac:dyDescent="0.3">
      <c r="A488" s="14" t="s">
        <v>2276</v>
      </c>
      <c r="B488" s="8" t="str">
        <f t="shared" si="34"/>
        <v>{   "name": "BFI",   "includeCustomFormatWhenRenaming": false,   "specifications": [     {       "name": "British Film Institute",       "implementation": "ReleaseTitleSpecification",       "negate": false,       "required": false,       "fields": {         "value": "\\bBFI\\b"       }     }   ] }</v>
      </c>
      <c r="C488" s="8" t="str">
        <f t="shared" si="35"/>
        <v>/British Film Institute ^|\bBFI\b/i</v>
      </c>
      <c r="D488" s="6" t="s">
        <v>1416</v>
      </c>
      <c r="E488" s="8"/>
      <c r="F488" s="6" t="s">
        <v>1418</v>
      </c>
      <c r="G488" s="6" t="s">
        <v>514</v>
      </c>
      <c r="H488" s="11"/>
      <c r="I488" s="11"/>
      <c r="J488" s="11" t="str">
        <f t="shared" si="36"/>
        <v/>
      </c>
      <c r="K488" s="21" t="str">
        <f>"\b"&amp;G488&amp;"\b"</f>
        <v>\bBFI\b</v>
      </c>
      <c r="L488" s="11"/>
      <c r="M488" s="11"/>
      <c r="N488" s="11" t="s">
        <v>515</v>
      </c>
      <c r="O488" s="2"/>
      <c r="P488" s="2"/>
      <c r="Q488" s="2"/>
      <c r="R488" s="2"/>
    </row>
    <row r="489" spans="1:18" x14ac:dyDescent="0.3">
      <c r="A489" s="14" t="s">
        <v>2276</v>
      </c>
      <c r="B489" s="8" t="str">
        <f t="shared" si="34"/>
        <v>{   "name": "Code Red",   "includeCustomFormatWhenRenaming": false,   "specifications": [     {       "name": "Code Red DVD",       "implementation": "ReleaseTitleSpecification",       "negate": false,       "required": false,       "fields": {         "value": "\\bCode[-_. ]?Red\\b"       }     }   ] }</v>
      </c>
      <c r="C489" s="8" t="str">
        <f t="shared" si="35"/>
        <v>/Code Red DVD ^|\bCode[-_. ]?Red\b/i</v>
      </c>
      <c r="D489" s="6" t="s">
        <v>1416</v>
      </c>
      <c r="E489" s="8"/>
      <c r="F489" s="6" t="s">
        <v>1419</v>
      </c>
      <c r="G489" s="6" t="s">
        <v>516</v>
      </c>
      <c r="H489" s="11" t="s">
        <v>6</v>
      </c>
      <c r="I489" s="11"/>
      <c r="J489" s="11" t="str">
        <f t="shared" si="36"/>
        <v/>
      </c>
      <c r="K489" s="21" t="str">
        <f>"\b"&amp;SUBSTITUTE(G489," ","[-_. ]?")&amp;"\b"</f>
        <v>\bCode[-_. ]?Red\b</v>
      </c>
      <c r="L489" s="11"/>
      <c r="M489" s="11"/>
      <c r="N489" s="11" t="s">
        <v>517</v>
      </c>
      <c r="O489" s="2"/>
      <c r="P489" s="2"/>
      <c r="Q489" s="2"/>
      <c r="R489" s="2"/>
    </row>
    <row r="490" spans="1:18" x14ac:dyDescent="0.3">
      <c r="A490" s="14" t="s">
        <v>2276</v>
      </c>
      <c r="B490" s="8" t="str">
        <f t="shared" si="34"/>
        <v>{   "name": "Eureka",   "includeCustomFormatWhenRenaming": false,   "specifications": [     {       "name": "Eureka Entertainment",       "implementation": "ReleaseTitleSpecification",       "negate": false,       "required": false,       "fields": {         "value": "(?&lt;!-)\\bEureka\\W"       }     }   ] }</v>
      </c>
      <c r="C490" s="8" t="str">
        <f t="shared" si="35"/>
        <v>/Eureka Entertainment ^|(?&lt;!-)\bEureka\W/i</v>
      </c>
      <c r="D490" s="6" t="s">
        <v>1416</v>
      </c>
      <c r="E490" s="8"/>
      <c r="F490" s="6" t="s">
        <v>1420</v>
      </c>
      <c r="G490" s="6" t="s">
        <v>518</v>
      </c>
      <c r="H490" s="11" t="s">
        <v>6</v>
      </c>
      <c r="I490" s="11"/>
      <c r="J490" s="11" t="str">
        <f t="shared" si="36"/>
        <v/>
      </c>
      <c r="K490" s="21" t="s">
        <v>2009</v>
      </c>
      <c r="L490" s="11" t="s">
        <v>2007</v>
      </c>
      <c r="M490" s="11" t="s">
        <v>2008</v>
      </c>
      <c r="N490" s="11" t="s">
        <v>519</v>
      </c>
      <c r="O490" s="2"/>
      <c r="P490" s="2"/>
      <c r="Q490" s="2"/>
      <c r="R490" s="2"/>
    </row>
    <row r="491" spans="1:18" x14ac:dyDescent="0.3">
      <c r="A491" s="14" t="s">
        <v>2276</v>
      </c>
      <c r="B491" s="8" t="str">
        <f t="shared" si="34"/>
        <v>{   "name": "Imprint",   "includeCustomFormatWhenRenaming": false,   "specifications": [     {       "name": "Imprint Films",       "implementation": "ReleaseTitleSpecification",       "negate": false,       "required": false,       "fields": {         "value": "\\bImprint\\b"       }     }   ] }</v>
      </c>
      <c r="C491" s="8" t="str">
        <f t="shared" si="35"/>
        <v>/Imprint Films ^|\bImprint\b/i</v>
      </c>
      <c r="D491" s="6" t="s">
        <v>1416</v>
      </c>
      <c r="E491" s="12" t="s">
        <v>2131</v>
      </c>
      <c r="F491" s="10" t="s">
        <v>2128</v>
      </c>
      <c r="G491" s="10" t="s">
        <v>2129</v>
      </c>
      <c r="H491" s="11"/>
      <c r="I491" s="11"/>
      <c r="J491" s="11" t="str">
        <f t="shared" si="36"/>
        <v/>
      </c>
      <c r="K491" s="21" t="str">
        <f>"\b"&amp;G491&amp;"\b"</f>
        <v>\bImprint\b</v>
      </c>
      <c r="L491" s="11"/>
      <c r="M491" s="11"/>
      <c r="N491" s="11" t="s">
        <v>2130</v>
      </c>
      <c r="O491" s="2"/>
      <c r="P491" s="2"/>
      <c r="Q491" s="2"/>
      <c r="R491" s="2"/>
    </row>
    <row r="492" spans="1:18" x14ac:dyDescent="0.3">
      <c r="A492" s="14" t="s">
        <v>2276</v>
      </c>
      <c r="B492" s="8" t="str">
        <f t="shared" si="34"/>
        <v>{   "name": "Indicator",   "includeCustomFormatWhenRenaming": false,   "specifications": [     {       "name": "*",       "implementation": "ReleaseTitleSpecification",       "negate": false,       "required": false,       "fields": {         "value": "\\bIndicator\\b"       }     }   ] }</v>
      </c>
      <c r="C492" s="8" t="str">
        <f t="shared" si="35"/>
        <v>/Indicator ^|\bIndicator\b/i</v>
      </c>
      <c r="D492" s="6" t="s">
        <v>1416</v>
      </c>
      <c r="E492" s="8" t="s">
        <v>520</v>
      </c>
      <c r="F492" s="6" t="s">
        <v>1421</v>
      </c>
      <c r="G492" s="6" t="s">
        <v>6</v>
      </c>
      <c r="H492" s="11" t="s">
        <v>1990</v>
      </c>
      <c r="I492" s="11"/>
      <c r="J492" s="11" t="str">
        <f t="shared" si="36"/>
        <v/>
      </c>
      <c r="K492" s="21" t="str">
        <f>"\b"&amp;F492&amp;"\b"</f>
        <v>\bIndicator\b</v>
      </c>
      <c r="L492" s="11"/>
      <c r="M492" s="11"/>
      <c r="N492" s="11" t="s">
        <v>521</v>
      </c>
      <c r="O492" s="2"/>
      <c r="P492" s="2"/>
      <c r="Q492" s="2"/>
      <c r="R492" s="2"/>
    </row>
    <row r="493" spans="1:18" x14ac:dyDescent="0.3">
      <c r="A493" s="14" t="s">
        <v>2276</v>
      </c>
      <c r="B493" s="8" t="str">
        <f t="shared" si="34"/>
        <v>{   "name": "Kino",   "includeCustomFormatWhenRenaming": false,   "specifications": [     {       "name": "Kino Lorber",       "implementation": "ReleaseTitleSpecification",       "negate": false,       "required": false,       "fields": {         "value": "\\bKino\\b"       }     }   ] }</v>
      </c>
      <c r="C493" s="8" t="str">
        <f t="shared" si="35"/>
        <v>/Kino Lorber ^|\bKino\b/i</v>
      </c>
      <c r="D493" s="6" t="s">
        <v>1416</v>
      </c>
      <c r="E493" s="8"/>
      <c r="F493" s="6" t="s">
        <v>1422</v>
      </c>
      <c r="G493" s="6" t="s">
        <v>522</v>
      </c>
      <c r="H493" s="11" t="s">
        <v>6</v>
      </c>
      <c r="I493" s="11"/>
      <c r="J493" s="11" t="str">
        <f t="shared" si="36"/>
        <v/>
      </c>
      <c r="K493" s="21" t="str">
        <f>"\b"&amp;G493&amp;"\b"</f>
        <v>\bKino\b</v>
      </c>
      <c r="L493" s="11"/>
      <c r="M493" s="11"/>
      <c r="N493" s="11" t="s">
        <v>523</v>
      </c>
      <c r="O493" s="2"/>
      <c r="P493" s="2"/>
      <c r="Q493" s="2"/>
      <c r="R493" s="2"/>
    </row>
    <row r="494" spans="1:18" x14ac:dyDescent="0.3">
      <c r="A494" s="14" t="s">
        <v>2276</v>
      </c>
      <c r="B494" s="8" t="str">
        <f t="shared" si="34"/>
        <v>{   "name": "MoC",   "includeCustomFormatWhenRenaming": false,   "specifications": [     {       "name": "Masters of Cinema",       "implementation": "ReleaseTitleSpecification",       "negate": false,       "required": false,       "fields": {         "value": "\\b(MoC|Masters[-_. ]?of[-_. ]?Cinema)\\b"       }     }   ] }</v>
      </c>
      <c r="C494" s="8" t="str">
        <f t="shared" si="35"/>
        <v>/Masters of Cinema ^|\b(MoC|Masters[-_. ]?of[-_. ]?Cinema)\b/i</v>
      </c>
      <c r="D494" s="6" t="s">
        <v>1416</v>
      </c>
      <c r="E494" s="8" t="s">
        <v>526</v>
      </c>
      <c r="F494" s="6" t="s">
        <v>1423</v>
      </c>
      <c r="G494" s="6" t="s">
        <v>524</v>
      </c>
      <c r="H494" s="11"/>
      <c r="I494" s="11"/>
      <c r="J494" s="11" t="str">
        <f t="shared" si="36"/>
        <v/>
      </c>
      <c r="K494" s="21" t="s">
        <v>525</v>
      </c>
      <c r="L494" s="11"/>
      <c r="M494" s="11"/>
      <c r="N494" s="11" t="s">
        <v>527</v>
      </c>
      <c r="O494" s="2"/>
      <c r="P494" s="2"/>
      <c r="Q494" s="2"/>
      <c r="R494" s="2"/>
    </row>
    <row r="495" spans="1:18" x14ac:dyDescent="0.3">
      <c r="A495" s="14" t="s">
        <v>2276</v>
      </c>
      <c r="B495" s="8" t="str">
        <f t="shared" si="34"/>
        <v>{   "name": "Mondo",   "includeCustomFormatWhenRenaming": false,   "specifications": [     {       "name": "Mondo Macabro",       "implementation": "ReleaseTitleSpecification",       "negate": false,       "required": false,       "fields": {         "value": "\\bMondo\\b"       }     }   ] }</v>
      </c>
      <c r="C495" s="8" t="str">
        <f t="shared" si="35"/>
        <v>/Mondo Macabro ^|\bMondo\b/i</v>
      </c>
      <c r="D495" s="6" t="s">
        <v>1416</v>
      </c>
      <c r="E495" s="8"/>
      <c r="F495" s="6" t="s">
        <v>1424</v>
      </c>
      <c r="G495" s="6" t="s">
        <v>528</v>
      </c>
      <c r="H495" s="11" t="s">
        <v>6</v>
      </c>
      <c r="I495" s="11"/>
      <c r="J495" s="11" t="str">
        <f t="shared" si="36"/>
        <v/>
      </c>
      <c r="K495" s="21" t="str">
        <f>"\b"&amp;G495&amp;"\b"</f>
        <v>\bMondo\b</v>
      </c>
      <c r="L495" s="11"/>
      <c r="M495" s="11"/>
      <c r="N495" s="11" t="s">
        <v>529</v>
      </c>
      <c r="O495" s="2"/>
      <c r="P495" s="2"/>
      <c r="Q495" s="2"/>
      <c r="R495" s="2"/>
    </row>
    <row r="496" spans="1:18" x14ac:dyDescent="0.3">
      <c r="A496" s="14" t="s">
        <v>2276</v>
      </c>
      <c r="B496" s="8" t="str">
        <f t="shared" si="34"/>
        <v>{   "name": "Severin",   "includeCustomFormatWhenRenaming": false,   "specifications": [     {       "name": "Severin Films",       "implementation": "ReleaseTitleSpecification",       "negate": false,       "required": false,       "fields": {         "value": "\\bSeverin\\b"       }     }   ] }</v>
      </c>
      <c r="C496" s="8" t="str">
        <f t="shared" si="35"/>
        <v>/Severin Films ^|\bSeverin\b/i</v>
      </c>
      <c r="D496" s="6" t="s">
        <v>1416</v>
      </c>
      <c r="E496" s="8"/>
      <c r="F496" s="6" t="s">
        <v>1425</v>
      </c>
      <c r="G496" s="6" t="s">
        <v>530</v>
      </c>
      <c r="H496" s="11" t="s">
        <v>6</v>
      </c>
      <c r="I496" s="11"/>
      <c r="J496" s="11" t="str">
        <f t="shared" si="36"/>
        <v/>
      </c>
      <c r="K496" s="21" t="str">
        <f>"\b"&amp;G496&amp;"\b"</f>
        <v>\bSeverin\b</v>
      </c>
      <c r="L496" s="11"/>
      <c r="M496" s="11"/>
      <c r="N496" s="11" t="s">
        <v>531</v>
      </c>
      <c r="O496" s="2"/>
      <c r="P496" s="2"/>
      <c r="Q496" s="2"/>
      <c r="R496" s="2"/>
    </row>
    <row r="497" spans="1:18" x14ac:dyDescent="0.3">
      <c r="A497" s="14" t="s">
        <v>2276</v>
      </c>
      <c r="B497" s="8" t="str">
        <f t="shared" si="34"/>
        <v>{   "name": "Shout",   "includeCustomFormatWhenRenaming": false,   "specifications": [     {       "name": "Shout! Factory",       "implementation": "ReleaseTitleSpecification",       "negate": false,       "required": false,       "fields": {         "value": "\\bShout\\b"       }     }   ] }</v>
      </c>
      <c r="C497" s="8" t="str">
        <f t="shared" si="35"/>
        <v>/Shout! Factory ^|\bShout\b/i</v>
      </c>
      <c r="D497" s="6" t="s">
        <v>1416</v>
      </c>
      <c r="E497" s="8"/>
      <c r="F497" s="6" t="s">
        <v>1426</v>
      </c>
      <c r="G497" s="6" t="s">
        <v>532</v>
      </c>
      <c r="H497" s="11" t="s">
        <v>6</v>
      </c>
      <c r="I497" s="11"/>
      <c r="J497" s="11" t="str">
        <f t="shared" si="36"/>
        <v/>
      </c>
      <c r="K497" s="21" t="str">
        <f>"\b"&amp;G497&amp;"\b"</f>
        <v>\bShout\b</v>
      </c>
      <c r="L497" s="11"/>
      <c r="M497" s="11"/>
      <c r="N497" s="11" t="s">
        <v>533</v>
      </c>
      <c r="O497" s="2"/>
      <c r="P497" s="2"/>
      <c r="Q497" s="2"/>
      <c r="R497" s="2"/>
    </row>
    <row r="498" spans="1:18" x14ac:dyDescent="0.3">
      <c r="A498" s="14" t="s">
        <v>2276</v>
      </c>
      <c r="B498" s="8" t="str">
        <f t="shared" si="34"/>
        <v>{   "name": "Synapse",   "includeCustomFormatWhenRenaming": false,   "specifications": [     {       "name": "Synapse Films",       "implementation": "ReleaseTitleSpecification",       "negate": false,       "required": false,       "fields": {         "value": "\\bSynapse\\b"       }     }   ] }</v>
      </c>
      <c r="C498" s="8" t="str">
        <f t="shared" si="35"/>
        <v>/Synapse Films ^|\bSynapse\b/i</v>
      </c>
      <c r="D498" s="6" t="s">
        <v>1416</v>
      </c>
      <c r="E498" s="8"/>
      <c r="F498" s="6" t="s">
        <v>1427</v>
      </c>
      <c r="G498" s="6" t="s">
        <v>534</v>
      </c>
      <c r="H498" s="11" t="s">
        <v>6</v>
      </c>
      <c r="I498" s="11"/>
      <c r="J498" s="11" t="str">
        <f t="shared" si="36"/>
        <v/>
      </c>
      <c r="K498" s="21" t="str">
        <f>"\b"&amp;G498&amp;"\b"</f>
        <v>\bSynapse\b</v>
      </c>
      <c r="L498" s="11"/>
      <c r="M498" s="11"/>
      <c r="N498" s="11" t="s">
        <v>535</v>
      </c>
      <c r="O498" s="2"/>
      <c r="P498" s="2"/>
      <c r="Q498" s="2"/>
      <c r="R498" s="2"/>
    </row>
    <row r="499" spans="1:18" x14ac:dyDescent="0.3">
      <c r="A499" s="14" t="s">
        <v>2276</v>
      </c>
      <c r="B499" s="8" t="str">
        <f t="shared" si="34"/>
        <v>{   "name": "Criterion",   "includeCustomFormatWhenRenaming": false,   "specifications": [     {       "name": "The Criterion Collection",       "implementation": "ReleaseTitleSpecification",       "negate": false,       "required": false,       "fields": {         "value": "\\b(CRITERION|cc)\\b"       }     }   ] }</v>
      </c>
      <c r="C499" s="8" t="str">
        <f t="shared" si="35"/>
        <v>/The Criterion Collection ^|\b(CRITERION|cc)\b/i</v>
      </c>
      <c r="D499" s="6" t="s">
        <v>1416</v>
      </c>
      <c r="E499" s="8"/>
      <c r="F499" s="6" t="s">
        <v>1428</v>
      </c>
      <c r="G499" s="6" t="s">
        <v>536</v>
      </c>
      <c r="H499" s="11" t="s">
        <v>537</v>
      </c>
      <c r="I499" s="11"/>
      <c r="J499" s="11" t="str">
        <f t="shared" si="36"/>
        <v/>
      </c>
      <c r="K499" s="21" t="s">
        <v>538</v>
      </c>
      <c r="L499" s="11"/>
      <c r="M499" s="11"/>
      <c r="N499" s="11" t="s">
        <v>539</v>
      </c>
      <c r="O499" s="2"/>
      <c r="P499" s="2"/>
      <c r="Q499" s="2"/>
      <c r="R499" s="2"/>
    </row>
    <row r="500" spans="1:18" x14ac:dyDescent="0.3">
      <c r="A500" s="14" t="s">
        <v>2276</v>
      </c>
      <c r="B500" s="8" t="str">
        <f t="shared" si="34"/>
        <v>{   "name": "Twilight",   "includeCustomFormatWhenRenaming": false,   "specifications": [     {       "name": "Twilight Time",       "implementation": "ReleaseTitleSpecification",       "negate": false,       "required": false,       "fields": {         "value": "\\bTwilight\\b"       }     }   ] }</v>
      </c>
      <c r="C500" s="8" t="str">
        <f t="shared" si="35"/>
        <v>/Twilight Time ^|\bTwilight\b/i</v>
      </c>
      <c r="D500" s="6" t="s">
        <v>1416</v>
      </c>
      <c r="E500" s="8"/>
      <c r="F500" s="6" t="s">
        <v>1429</v>
      </c>
      <c r="G500" s="6" t="s">
        <v>540</v>
      </c>
      <c r="H500" s="11" t="s">
        <v>6</v>
      </c>
      <c r="I500" s="11"/>
      <c r="J500" s="11" t="str">
        <f t="shared" si="36"/>
        <v/>
      </c>
      <c r="K500" s="21" t="str">
        <f>"\b"&amp;G500&amp;"\b"</f>
        <v>\bTwilight\b</v>
      </c>
      <c r="L500" s="11"/>
      <c r="M500" s="11"/>
      <c r="N500" s="11" t="s">
        <v>541</v>
      </c>
      <c r="O500" s="2"/>
      <c r="P500" s="2"/>
      <c r="Q500" s="2"/>
      <c r="R500" s="2"/>
    </row>
    <row r="501" spans="1:18" x14ac:dyDescent="0.3">
      <c r="A501" s="14" t="s">
        <v>2276</v>
      </c>
      <c r="B501" s="8" t="str">
        <f t="shared" si="34"/>
        <v>{   "name": "Vinegar Syndrome",   "includeCustomFormatWhenRenaming": false,   "specifications": [     {       "name": "*",       "implementation": "ReleaseTitleSpecification",       "negate": false,       "required": false,       "fields": {         "value": "\\bVinegar[-_. ]?Syndrome\\b"       }     }   ] }</v>
      </c>
      <c r="C501" s="8" t="str">
        <f t="shared" si="35"/>
        <v>/Vinegar Syndrome ^|\bVinegar[-_. ]?Syndrome\b/i</v>
      </c>
      <c r="D501" s="6" t="s">
        <v>1416</v>
      </c>
      <c r="E501" s="8"/>
      <c r="F501" s="6" t="s">
        <v>1430</v>
      </c>
      <c r="G501" s="6" t="s">
        <v>6</v>
      </c>
      <c r="H501" s="11" t="s">
        <v>6</v>
      </c>
      <c r="I501" s="11"/>
      <c r="J501" s="11" t="str">
        <f t="shared" si="36"/>
        <v/>
      </c>
      <c r="K501" s="21" t="str">
        <f>"\b"&amp;SUBSTITUTE(F501," ","[-_. ]?")&amp;"\b"</f>
        <v>\bVinegar[-_. ]?Syndrome\b</v>
      </c>
      <c r="L501" s="11"/>
      <c r="M501" s="11"/>
      <c r="N501" s="11" t="s">
        <v>542</v>
      </c>
      <c r="O501" s="2"/>
      <c r="P501" s="2"/>
      <c r="Q501" s="2"/>
      <c r="R501" s="2"/>
    </row>
    <row r="502" spans="1:18" x14ac:dyDescent="0.3">
      <c r="A502" s="14" t="s">
        <v>2276</v>
      </c>
      <c r="B502" s="8" t="str">
        <f t="shared" si="34"/>
        <v>{   "name": "WAC",   "includeCustomFormatWhenRenaming": false,   "specifications": [     {       "name": "Warner Archive Collection",       "implementation": "ReleaseTitleSpecification",       "negate": false,       "required": false,       "fields": {         "value": "\\b(WAC|Warner[-_. ]Archive[-_. ]Collection)\\b"       }     }   ] }</v>
      </c>
      <c r="C502" s="8" t="str">
        <f t="shared" si="35"/>
        <v>/Warner Archive Collection ^|\b(WAC|Warner[-_. ]Archive[-_. ]Collection)\b/i</v>
      </c>
      <c r="D502" s="6" t="s">
        <v>1416</v>
      </c>
      <c r="E502" s="8"/>
      <c r="F502" s="6" t="s">
        <v>1431</v>
      </c>
      <c r="G502" s="6" t="s">
        <v>543</v>
      </c>
      <c r="H502" s="11"/>
      <c r="I502" s="11"/>
      <c r="J502" s="11" t="str">
        <f t="shared" si="36"/>
        <v/>
      </c>
      <c r="K502" s="21" t="s">
        <v>544</v>
      </c>
      <c r="L502" s="11"/>
      <c r="M502" s="11"/>
      <c r="N502" s="11" t="s">
        <v>545</v>
      </c>
      <c r="O502" s="2"/>
      <c r="P502" s="2"/>
      <c r="Q502" s="2"/>
      <c r="R502" s="2"/>
    </row>
    <row r="503" spans="1:18" x14ac:dyDescent="0.3">
      <c r="A503" s="14" t="s">
        <v>2276</v>
      </c>
      <c r="B503" s="8" t="str">
        <f t="shared" si="34"/>
        <v>{   "name": "ATH Banned Encode RlsGrps",   "includeCustomFormatWhenRenaming": false,   "specifications": [     {       "name": "Aither Banned Encode Release Groups",       "implementation": "ReleaseTitleSpecification",       "negate": false,       "required": false,       "fields": {         "value": "^(?=([\\[(]+|.*-)(Chivaman|EVO|noxxus|edge2020)-?($|[])]))(?!.*\\b(WEB([-_. ]?DL)?|REMUX)\\b)"       }     }   ] }</v>
      </c>
      <c r="C503" s="8" t="str">
        <f t="shared" si="35"/>
        <v>/Aither Banned Encode Release Groups ^|^(?=([\[(]+|.*-)(Chivaman|EVO|noxxus|edge2020)-?($|[])]))(?!.*\b(WEB([-_. ]?DL)?|REMUX)\b)/i</v>
      </c>
      <c r="D503" s="6" t="s">
        <v>1761</v>
      </c>
      <c r="E503" s="8"/>
      <c r="F503" s="6" t="s">
        <v>1956</v>
      </c>
      <c r="G503" s="6" t="s">
        <v>2280</v>
      </c>
      <c r="H503" s="11"/>
      <c r="I503" s="11" t="s">
        <v>1948</v>
      </c>
      <c r="J503" s="11" t="str">
        <f t="shared" si="36"/>
        <v>Chivaman|EVO|noxxus|edge2020</v>
      </c>
      <c r="K503" s="21" t="str">
        <f>"^(?=([\[(]+|.*-)("&amp;J503&amp;")-?($|[])]))(?!.*\b(WEB([-_. ]?DL)?|REMUX)\b)"</f>
        <v>^(?=([\[(]+|.*-)(Chivaman|EVO|noxxus|edge2020)-?($|[])]))(?!.*\b(WEB([-_. ]?DL)?|REMUX)\b)</v>
      </c>
      <c r="L503" s="11" t="s">
        <v>2027</v>
      </c>
      <c r="M503" s="11" t="s">
        <v>2026</v>
      </c>
      <c r="N503" s="11"/>
      <c r="O503" s="2"/>
      <c r="P503" s="2"/>
      <c r="Q503" s="2"/>
      <c r="R503" s="2"/>
    </row>
    <row r="504" spans="1:18" x14ac:dyDescent="0.3">
      <c r="A504" s="14" t="s">
        <v>2276</v>
      </c>
      <c r="B504" s="8" t="str">
        <f t="shared" si="34"/>
        <v>{   "name": "ATH Banned Release Groups",   "includeCustomFormatWhenRenaming": false,   "specifications": [     {       "name": "Aither Banned Release Groups",       "implementation": "ReleaseTitleSpecification",       "negate": false,       "required": false,       "fields": {         "value": "(^[\\[(]+|-)(4K4U|afm72|AROMA|Bandi|BiTOR|Bluespots|d3g|EMBER|FGT|FreetheFish|Garshasp|Ghost|Grym|Hi10|HiQVE|ImE|ION10|iVy|Judas|LAMA|Langbard|LION|MeGusta|MONOLITH|Natty|nikt0|OEPlus|OFT|OsC|Panda|PYC|QxR|r00t|Ralphy|RARBG|RCVR|RetroPeeps|RZeroX|SAMPA|Sicario|Silence|SkipTT|SM737|SPDVD|STUTTERSHIT|SWTYBLZ|t3nzin|TAoE|Telly|TGx|Tigole|TSP|TSPxL|VXT|Vyndros|Will1869|x0r|YIFY)-?($|[])])"       }     }   ] }</v>
      </c>
      <c r="C504" s="8" t="str">
        <f t="shared" si="35"/>
        <v>/Aither Banned Release Groups ^|(^[\[(]+|-)(4K4U|afm72|AROMA|Bandi|BiTOR|Bluespots|d3g|EMBER|FGT|FreetheFish|Garshasp|Ghost|Grym|Hi10|HiQVE|ImE|ION10|iVy|Judas|LAMA|Langbard|LION|MeGusta|MONOLITH|Natty|nikt0|OEPlus|OFT|OsC|Panda|PYC|QxR|r00t|Ralphy|RARBG|RCVR|RetroPeeps|RZeroX|SAMPA|Sicario|Silence|SkipTT|SM737|SPDVD|STUTTERSHIT|SWTYBLZ|t3nzin|TAoE|Telly|TGx|Tigole|TSP|TSPxL|VXT|Vyndros|Will1869|x0r|YIFY)-?($|[])])/i</v>
      </c>
      <c r="D504" s="6" t="s">
        <v>1761</v>
      </c>
      <c r="E504" s="8"/>
      <c r="F504" s="6" t="s">
        <v>2286</v>
      </c>
      <c r="G504" s="6" t="s">
        <v>2281</v>
      </c>
      <c r="H504" s="11"/>
      <c r="I504" s="11" t="s">
        <v>1947</v>
      </c>
      <c r="J504" s="11" t="str">
        <f t="shared" si="36"/>
        <v>4K4U|afm72|AROMA|Bandi|BiTOR|Bluespots|d3g|EMBER|FGT|FreetheFish|Garshasp|Ghost|Grym|Hi10|HiQVE|ImE|ION10|iVy|Judas|LAMA|Langbard|LION|MeGusta|MONOLITH|Natty|nikt0|OEPlus|OFT|OsC|Panda|PYC|QxR|r00t|Ralphy|RARBG|RCVR|RetroPeeps|RZeroX|SAMPA|Sicario|Silence|SkipTT|SM737|SPDVD|STUTTERSHIT|SWTYBLZ|t3nzin|TAoE|Telly|TGx|Tigole|TSP|TSPxL|VXT|Vyndros|Will1869|x0r|YIFY</v>
      </c>
      <c r="K504" s="21" t="str">
        <f>"(^[\[(]+|-)("&amp;J504&amp;")-?($|[])])"</f>
        <v>(^[\[(]+|-)(4K4U|afm72|AROMA|Bandi|BiTOR|Bluespots|d3g|EMBER|FGT|FreetheFish|Garshasp|Ghost|Grym|Hi10|HiQVE|ImE|ION10|iVy|Judas|LAMA|Langbard|LION|MeGusta|MONOLITH|Natty|nikt0|OEPlus|OFT|OsC|Panda|PYC|QxR|r00t|Ralphy|RARBG|RCVR|RetroPeeps|RZeroX|SAMPA|Sicario|Silence|SkipTT|SM737|SPDVD|STUTTERSHIT|SWTYBLZ|t3nzin|TAoE|Telly|TGx|Tigole|TSP|TSPxL|VXT|Vyndros|Will1869|x0r|YIFY)-?($|[])])</v>
      </c>
      <c r="L504" s="11"/>
      <c r="M504" s="11"/>
      <c r="N504" s="11"/>
      <c r="O504" s="2"/>
      <c r="P504" s="2"/>
      <c r="Q504" s="2"/>
      <c r="R504" s="2"/>
    </row>
    <row r="505" spans="1:18" x14ac:dyDescent="0.3">
      <c r="A505" s="14" t="s">
        <v>2276</v>
      </c>
      <c r="B505" s="8" t="str">
        <f t="shared" si="34"/>
        <v>{   "name": "ATH Banned REMUX Release Groups",   "includeCustomFormatWhenRenaming": false,   "specifications": [     {       "name": "Aither Banned REMUX Release Groups",       "implementation": "ReleaseTitleSpecification",       "negate": false,       "required": false,       "fields": {         "value": "^(?=([\\[(]+|.*-)(edge2020)-?($|[])]))(?=.*\\bREMUX\\b)"       }     }   ] }</v>
      </c>
      <c r="C505" s="8" t="str">
        <f t="shared" si="35"/>
        <v>/Aither Banned REMUX Release Groups ^|^(?=([\[(]+|.*-)(edge2020)-?($|[])]))(?=.*\bREMUX\b)/i</v>
      </c>
      <c r="D505" s="6" t="s">
        <v>1761</v>
      </c>
      <c r="E505" s="8"/>
      <c r="F505" s="6" t="s">
        <v>2285</v>
      </c>
      <c r="G505" s="6" t="s">
        <v>2282</v>
      </c>
      <c r="H505" s="11"/>
      <c r="I505" s="11" t="s">
        <v>1949</v>
      </c>
      <c r="J505" s="11" t="str">
        <f t="shared" si="36"/>
        <v>edge2020</v>
      </c>
      <c r="K505" s="21" t="str">
        <f>"^(?=([\[(]+|.*-)("&amp;J505&amp;")-?($|[])]))(?=.*\bREMUX\b)"</f>
        <v>^(?=([\[(]+|.*-)(edge2020)-?($|[])]))(?=.*\bREMUX\b)</v>
      </c>
      <c r="L505" s="11" t="s">
        <v>2028</v>
      </c>
      <c r="M505" s="11" t="s">
        <v>2029</v>
      </c>
      <c r="N505" s="11"/>
      <c r="O505" s="2"/>
      <c r="P505" s="2"/>
      <c r="Q505" s="2"/>
      <c r="R505" s="2"/>
    </row>
    <row r="506" spans="1:18" ht="28.8" x14ac:dyDescent="0.3">
      <c r="A506" s="14" t="s">
        <v>2276</v>
      </c>
      <c r="B506" s="8" t="str">
        <f t="shared" si="34"/>
        <v>{   "name": "ATH Banned WEB(-DL/Rip) RlsGrps",   "includeCustomFormatWhenRenaming": false,   "specifications": [     {       "name": "Aither Banned WEB-DL/WEBRip Release Groups",       "implementation": "ReleaseTitleSpecification",       "negate": false,       "required": false,       "fields": {         "value": "^(?=([\\[(]+|.*-)(Weasley[-_. ]?Hone|Weasley[-_. ]?\\[HONE\\])-?($|[])]))(?=.*\\bWEB(Rip|[-_. ]?DL)?\\b)"       }     }   ] }</v>
      </c>
      <c r="C506" s="8" t="str">
        <f t="shared" si="35"/>
        <v>/Aither Banned WEB-DL/WEBRip Release Groups ^|^(?=([\[(]+|.*-)(Weasley[-_. ]?Hone|Weasley[-_. ]?\[HONE\])-?($|[])]))(?=.*\bWEB(Rip|[-_. ]?DL)?\b)/i</v>
      </c>
      <c r="D506" s="6" t="s">
        <v>1761</v>
      </c>
      <c r="E506" s="8"/>
      <c r="F506" s="6" t="s">
        <v>2279</v>
      </c>
      <c r="G506" s="6" t="s">
        <v>2284</v>
      </c>
      <c r="H506" s="11"/>
      <c r="I506" s="11" t="s">
        <v>2010</v>
      </c>
      <c r="J506" s="11" t="str">
        <f t="shared" si="36"/>
        <v>Weasley[-_. ]?Hone|Weasley[-_. ]?\[HONE\]</v>
      </c>
      <c r="K506" s="21" t="str">
        <f>"^(?=([\[(]+|.*-)("&amp;J506&amp;")-?($|[])]))(?=.*\bWEB(Rip|[-_. ]?DL)?\b)"</f>
        <v>^(?=([\[(]+|.*-)(Weasley[-_. ]?Hone|Weasley[-_. ]?\[HONE\])-?($|[])]))(?=.*\bWEB(Rip|[-_. ]?DL)?\b)</v>
      </c>
      <c r="L506" s="11" t="s">
        <v>2030</v>
      </c>
      <c r="M506" s="11" t="s">
        <v>2031</v>
      </c>
      <c r="N506" s="11"/>
      <c r="O506" s="2"/>
      <c r="P506" s="2"/>
      <c r="Q506" s="2"/>
      <c r="R506" s="2"/>
    </row>
    <row r="507" spans="1:18" x14ac:dyDescent="0.3">
      <c r="A507" s="14" t="s">
        <v>2276</v>
      </c>
      <c r="B507" s="8" t="str">
        <f t="shared" si="34"/>
        <v>{   "name": "ATH Internal",   "includeCustomFormatWhenRenaming": false,   "specifications": [     {       "name": "Aither Internal",       "implementation": "ReleaseTitleSpecification",       "negate": false,       "required": false,       "fields": {         "value": "(^[\\[(]+|-)(ATELiER|NAN0|Kitsune|MainFrame|Muffin|Stelks|KHEZU)-?($|[])])"       }     }   ] }</v>
      </c>
      <c r="C507" s="8" t="str">
        <f t="shared" si="35"/>
        <v>/Aither Internal ^|(^[\[(]+|-)(ATELiER|NAN0|Kitsune|MainFrame|Muffin|Stelks|KHEZU)-?($|[])])/i</v>
      </c>
      <c r="D507" s="6" t="s">
        <v>1761</v>
      </c>
      <c r="E507" s="8"/>
      <c r="F507" s="6" t="s">
        <v>1955</v>
      </c>
      <c r="G507" s="6" t="s">
        <v>2283</v>
      </c>
      <c r="H507" s="11"/>
      <c r="I507" s="11" t="s">
        <v>2013</v>
      </c>
      <c r="J507" s="11" t="str">
        <f t="shared" si="36"/>
        <v>ATELiER|NAN0|Kitsune|MainFrame|Muffin|Stelks|KHEZU</v>
      </c>
      <c r="K507" s="21" t="str">
        <f>"(^[\[(]+|-)("&amp;J507&amp;")-?($|[])])"</f>
        <v>(^[\[(]+|-)(ATELiER|NAN0|Kitsune|MainFrame|Muffin|Stelks|KHEZU)-?($|[])])</v>
      </c>
      <c r="L507" s="11"/>
      <c r="M507" s="11"/>
      <c r="N507" s="11"/>
      <c r="O507" s="2"/>
      <c r="P507" s="2"/>
      <c r="Q507" s="2"/>
      <c r="R507" s="2"/>
    </row>
    <row r="508" spans="1:18" x14ac:dyDescent="0.3">
      <c r="A508" s="14" t="s">
        <v>2276</v>
      </c>
      <c r="B508" s="8" t="str">
        <f t="shared" si="34"/>
        <v>{   "name": "AB Banned RlsGrps",   "includeCustomFormatWhenRenaming": false,   "specifications": [     {       "name": "AnimeBytes Banned Release Groups",       "implementation": "ReleaseTitleSpecification",       "negate": false,       "required": false,       "fields": {         "value": "(^[\\[(]+|-)(Anime[-_. ]?Time|AnimeKaizoku|AnimeRG|BakedFish|Bonkai|CBB|CherryBomB|Cleo|DB|DeadFish|Edge|EMBER|Hakata[-_. ]?Ramen|Hi10|iPUNISHER|Judas|Kanjouteki|M@nI|MiniFreeza|MiniTheatre|Mr[-_. ]?Deadpool|NemDiggers|NoobSubs|project[-_. ]?gxs|SSA|Trix|youshikibi|Ironclad)-?($|[])])"       }     }   ] }</v>
      </c>
      <c r="C508" s="8" t="str">
        <f t="shared" si="35"/>
        <v>/AnimeBytes Banned Release Groups ^|(^[\[(]+|-)(Anime[-_. ]?Time|AnimeKaizoku|AnimeRG|BakedFish|Bonkai|CBB|CherryBomB|Cleo|DB|DeadFish|Edge|EMBER|Hakata[-_. ]?Ramen|Hi10|iPUNISHER|Judas|Kanjouteki|M@nI|MiniFreeza|MiniTheatre|Mr[-_. ]?Deadpool|NemDiggers|NoobSubs|project[-_. ]?gxs|SSA|Trix|youshikibi|Ironclad)-?($|[])])/i</v>
      </c>
      <c r="D508" s="6" t="s">
        <v>1761</v>
      </c>
      <c r="E508" s="8"/>
      <c r="F508" s="6" t="s">
        <v>2148</v>
      </c>
      <c r="G508" s="6" t="s">
        <v>1063</v>
      </c>
      <c r="H508" s="11"/>
      <c r="I508" s="11" t="s">
        <v>1946</v>
      </c>
      <c r="J508" s="11" t="str">
        <f t="shared" si="36"/>
        <v>Anime[-_. ]?Time|AnimeKaizoku|AnimeRG|BakedFish|Bonkai|CBB|CherryBomB|Cleo|DB|DeadFish|Edge|EMBER|Hakata[-_. ]?Ramen|Hi10|iPUNISHER|Judas|Kanjouteki|M@nI|MiniFreeza|MiniTheatre|Mr[-_. ]?Deadpool|NemDiggers|NoobSubs|project[-_. ]?gxs|SSA|Trix|youshikibi|Ironclad</v>
      </c>
      <c r="K508" s="21" t="str">
        <f>"(^[\[(]+|-)("&amp;J508&amp;")-?($|[])])"</f>
        <v>(^[\[(]+|-)(Anime[-_. ]?Time|AnimeKaizoku|AnimeRG|BakedFish|Bonkai|CBB|CherryBomB|Cleo|DB|DeadFish|Edge|EMBER|Hakata[-_. ]?Ramen|Hi10|iPUNISHER|Judas|Kanjouteki|M@nI|MiniFreeza|MiniTheatre|Mr[-_. ]?Deadpool|NemDiggers|NoobSubs|project[-_. ]?gxs|SSA|Trix|youshikibi|Ironclad)-?($|[])])</v>
      </c>
      <c r="L508" s="11" t="s">
        <v>2025</v>
      </c>
      <c r="M508" s="11"/>
      <c r="N508" s="11"/>
      <c r="O508" s="2"/>
      <c r="P508" s="2"/>
      <c r="Q508" s="2"/>
      <c r="R508" s="2"/>
    </row>
    <row r="509" spans="1:18" x14ac:dyDescent="0.3">
      <c r="A509" s="14" t="s">
        <v>2276</v>
      </c>
      <c r="B509" s="8" t="str">
        <f t="shared" si="34"/>
        <v>{   "name": "AB Internal",   "includeCustomFormatWhenRenaming": false,   "specifications": [     {       "name": "AnimeBytes Internal",       "implementation": "ReleaseTitleSpecification",       "negate": false,       "required": false,       "fields": {         "value": "(^[\\[(]+|-)(Abi)-?($|[])])"       }     }   ] }</v>
      </c>
      <c r="C509" s="8" t="str">
        <f t="shared" si="35"/>
        <v>/AnimeBytes Internal ^|(^[\[(]+|-)(Abi)-?($|[])])/i</v>
      </c>
      <c r="D509" s="6" t="s">
        <v>1761</v>
      </c>
      <c r="E509" s="8"/>
      <c r="F509" s="6" t="s">
        <v>2149</v>
      </c>
      <c r="G509" s="6" t="s">
        <v>1951</v>
      </c>
      <c r="H509" s="11"/>
      <c r="I509" s="11" t="s">
        <v>1952</v>
      </c>
      <c r="J509" s="11" t="str">
        <f t="shared" si="36"/>
        <v>Abi</v>
      </c>
      <c r="K509" s="21" t="str">
        <f>"(^[\[(]+|-)("&amp;J509&amp;")-?($|[])])"</f>
        <v>(^[\[(]+|-)(Abi)-?($|[])])</v>
      </c>
      <c r="L509" s="11" t="s">
        <v>2011</v>
      </c>
      <c r="M509" s="11"/>
      <c r="N509" s="11"/>
      <c r="O509" s="2"/>
      <c r="P509" s="2"/>
      <c r="Q509" s="2"/>
      <c r="R509" s="2"/>
    </row>
    <row r="510" spans="1:18" ht="28.8" x14ac:dyDescent="0.3">
      <c r="A510" s="14" t="s">
        <v>2276</v>
      </c>
      <c r="B510" s="8" t="str">
        <f t="shared" si="34"/>
        <v>{   "name": "BHD Banned Encode RlsGrps",   "includeCustomFormatWhenRenaming": false,   "specifications": [     {       "name": "Beyond-HD Banned Encode Release Groups",       "implementation": "ReleaseTitleSpecification",       "negate": false,       "required": false,       "fields": {         "value": "^(?=([\\[(]+|.*-)(EVO)-?($|[])]))(?!.*\\b(WEB([-_. ]?DL)?|REMUX)\\b)"       }     }   ] }</v>
      </c>
      <c r="C510" s="8" t="str">
        <f t="shared" si="35"/>
        <v>/Beyond-HD Banned Encode Release Groups ^|^(?=([\[(]+|.*-)(EVO)-?($|[])]))(?!.*\b(WEB([-_. ]?DL)?|REMUX)\b)/i</v>
      </c>
      <c r="D510" s="6" t="s">
        <v>1761</v>
      </c>
      <c r="E510" s="8"/>
      <c r="F510" s="6" t="s">
        <v>2156</v>
      </c>
      <c r="G510" s="6" t="s">
        <v>2153</v>
      </c>
      <c r="H510" s="11"/>
      <c r="I510" s="11" t="s">
        <v>1943</v>
      </c>
      <c r="J510" s="11" t="str">
        <f t="shared" si="36"/>
        <v>EVO</v>
      </c>
      <c r="K510" s="21" t="str">
        <f>"^(?=([\[(]+|.*-)("&amp;J510&amp;")-?($|[])]))(?!.*\b(WEB([-_. ]?DL)?|REMUX)\b)"</f>
        <v>^(?=([\[(]+|.*-)(EVO)-?($|[])]))(?!.*\b(WEB([-_. ]?DL)?|REMUX)\b)</v>
      </c>
      <c r="L510" s="11"/>
      <c r="M510" s="11"/>
      <c r="N510" s="11"/>
      <c r="O510" s="2"/>
      <c r="P510" s="2"/>
      <c r="Q510" s="2"/>
      <c r="R510" s="2"/>
    </row>
    <row r="511" spans="1:18" x14ac:dyDescent="0.3">
      <c r="A511" s="14" t="s">
        <v>2276</v>
      </c>
      <c r="B511" s="8" t="str">
        <f t="shared" si="34"/>
        <v>{   "name": "BHD Banned RlsGrps",   "includeCustomFormatWhenRenaming": false,   "specifications": [     {       "name": "Beyond-HD Banned Release Groups",       "implementation": "ReleaseTitleSpecification",       "negate": false,       "required": false,       "fields": {         "value": "(^[\\[(]+|-)(Sicario|x0r|nikt0|d3g|MeGusta|YIFY|tigole|ProRes|MezRips|C4K|RARBG|4K4U|EASports|ReaLHD|Telly|AOC|WKS|SasukeducK)-?($|[])])"       }     }   ] }</v>
      </c>
      <c r="C511" s="8" t="str">
        <f t="shared" si="35"/>
        <v>/Beyond-HD Banned Release Groups ^|(^[\[(]+|-)(Sicario|x0r|nikt0|d3g|MeGusta|YIFY|tigole|ProRes|MezRips|C4K|RARBG|4K4U|EASports|ReaLHD|Telly|AOC|WKS|SasukeducK)-?($|[])])/i</v>
      </c>
      <c r="D511" s="6" t="s">
        <v>1761</v>
      </c>
      <c r="E511" s="8"/>
      <c r="F511" s="6" t="s">
        <v>2150</v>
      </c>
      <c r="G511" s="6" t="s">
        <v>1064</v>
      </c>
      <c r="H511" s="11"/>
      <c r="I511" s="11" t="s">
        <v>1942</v>
      </c>
      <c r="J511" s="11" t="str">
        <f t="shared" si="36"/>
        <v>Sicario|x0r|nikt0|d3g|MeGusta|YIFY|tigole|ProRes|MezRips|C4K|RARBG|4K4U|EASports|ReaLHD|Telly|AOC|WKS|SasukeducK</v>
      </c>
      <c r="K511" s="21" t="str">
        <f>"(^[\[(]+|-)("&amp;J511&amp;")-?($|[])])"</f>
        <v>(^[\[(]+|-)(Sicario|x0r|nikt0|d3g|MeGusta|YIFY|tigole|ProRes|MezRips|C4K|RARBG|4K4U|EASports|ReaLHD|Telly|AOC|WKS|SasukeducK)-?($|[])])</v>
      </c>
      <c r="L511" s="11"/>
      <c r="M511" s="11"/>
      <c r="N511" s="11"/>
      <c r="O511" s="2"/>
      <c r="P511" s="2"/>
      <c r="Q511" s="2"/>
      <c r="R511" s="2"/>
    </row>
    <row r="512" spans="1:18" x14ac:dyDescent="0.3">
      <c r="A512" s="14" t="s">
        <v>2276</v>
      </c>
      <c r="B512" s="8" t="str">
        <f t="shared" si="34"/>
        <v>{   "name": "BHD Internal",   "includeCustomFormatWhenRenaming": false,   "specifications": [     {       "name": "Beyond-HD Internal",       "implementation": "ReleaseTitleSpecification",       "negate": false,       "required": false,       "fields": {         "value": "(^[\\[(]+|-)(FraMeSToR|BHDStudio|RPG|BeyondHD|BHD|iROBOT|iFT|\\$andra|MKVULTRA|ZR|BMF|decibeL|D[-_. ]?Z0N3|HiFi|NCmt|TDD|FL|FLUX|NOSiViD)-?($|[])])"       }     }   ] }</v>
      </c>
      <c r="C512" s="8" t="str">
        <f t="shared" si="35"/>
        <v>/Beyond-HD Internal ^|(^[\[(]+|-)(FraMeSToR|BHDStudio|RPG|BeyondHD|BHD|iROBOT|iFT|\$andra|MKVULTRA|ZR|BMF|decibeL|D[-_. ]?Z0N3|HiFi|NCmt|TDD|FL|FLUX|NOSiViD)-?($|[])])/i</v>
      </c>
      <c r="D512" s="6" t="s">
        <v>1761</v>
      </c>
      <c r="E512" s="8"/>
      <c r="F512" s="6" t="s">
        <v>2151</v>
      </c>
      <c r="G512" s="6" t="s">
        <v>1954</v>
      </c>
      <c r="H512" s="11"/>
      <c r="I512" s="11" t="s">
        <v>2014</v>
      </c>
      <c r="J512" s="11" t="str">
        <f t="shared" si="36"/>
        <v>FraMeSToR|BHDStudio|RPG|BeyondHD|BHD|iROBOT|iFT|\$andra|MKVULTRA|ZR|BMF|decibeL|D[-_. ]?Z0N3|HiFi|NCmt|TDD|FL|FLUX|NOSiViD</v>
      </c>
      <c r="K512" s="21" t="str">
        <f>"(^[\[(]+|-)("&amp;J512&amp;")-?($|[])])"</f>
        <v>(^[\[(]+|-)(FraMeSToR|BHDStudio|RPG|BeyondHD|BHD|iROBOT|iFT|\$andra|MKVULTRA|ZR|BMF|decibeL|D[-_. ]?Z0N3|HiFi|NCmt|TDD|FL|FLUX|NOSiViD)-?($|[])])</v>
      </c>
      <c r="L512" s="11"/>
      <c r="M512" s="11"/>
      <c r="N512" s="11"/>
      <c r="O512" s="2"/>
      <c r="P512" s="2"/>
      <c r="Q512" s="2"/>
      <c r="R512" s="2"/>
    </row>
    <row r="513" spans="1:18" x14ac:dyDescent="0.3">
      <c r="A513" s="14" t="s">
        <v>2276</v>
      </c>
      <c r="B513" s="8" t="str">
        <f t="shared" si="34"/>
        <v>{   "name": "BLU Banned Encode RlsGrps",   "includeCustomFormatWhenRenaming": false,   "specifications": [     {       "name": "Blutopia Banned Encode Release Groups",       "implementation": "ReleaseTitleSpecification",       "negate": false,       "required": false,       "fields": {         "value": "^(?=([\\[(]+|.*-)(AOC|CMRG|EVO|TERMiNAL|ViSION)-?($|[])]))(?!.*\\b(WEB([-_. ]?DL)?|REMUX)\\b)"       }     }   ] }</v>
      </c>
      <c r="C513" s="8" t="str">
        <f t="shared" si="35"/>
        <v>/Blutopia Banned Encode Release Groups ^|^(?=([\[(]+|.*-)(AOC|CMRG|EVO|TERMiNAL|ViSION)-?($|[])]))(?!.*\b(WEB([-_. ]?DL)?|REMUX)\b)/i</v>
      </c>
      <c r="D513" s="6" t="s">
        <v>1761</v>
      </c>
      <c r="E513" s="8" t="s">
        <v>1945</v>
      </c>
      <c r="F513" s="6" t="s">
        <v>2152</v>
      </c>
      <c r="G513" s="6" t="s">
        <v>2154</v>
      </c>
      <c r="H513" s="11"/>
      <c r="I513" s="11" t="s">
        <v>1944</v>
      </c>
      <c r="J513" s="11" t="str">
        <f t="shared" si="36"/>
        <v>AOC|CMRG|EVO|TERMiNAL|ViSION</v>
      </c>
      <c r="K513" s="21" t="str">
        <f>"^(?=([\[(]+|.*-)("&amp;J513&amp;")-?($|[])]))(?!.*\b(WEB([-_. ]?DL)?|REMUX)\b)"</f>
        <v>^(?=([\[(]+|.*-)(AOC|CMRG|EVO|TERMiNAL|ViSION)-?($|[])]))(?!.*\b(WEB([-_. ]?DL)?|REMUX)\b)</v>
      </c>
      <c r="L513" s="11"/>
      <c r="M513" s="11"/>
      <c r="N513" s="11"/>
      <c r="O513" s="2"/>
      <c r="P513" s="2"/>
      <c r="Q513" s="2"/>
      <c r="R513" s="2"/>
    </row>
    <row r="514" spans="1:18" x14ac:dyDescent="0.3">
      <c r="A514" s="14" t="s">
        <v>2276</v>
      </c>
      <c r="B514" s="8" t="str">
        <f t="shared" ref="B514:B577" si="38">SUBSTITUTE( "{   'name': '"&amp;IF(G514="",F514,G514)&amp;"',   'includeCustomFormatWhenRenaming': false,   'specifications': [     {       'name': '"&amp;IF(G514="","*",F514)&amp;"',       'implementation': 'ReleaseTitleSpecification',       'negate': false,       'required': false,       'fields': {         'value': '"&amp;SUBSTITUTE(K514,"\","\\")&amp;"'       }     }   ] }","'","""")</f>
        <v>{   "name": "BLU Banned RlsGrps",   "includeCustomFormatWhenRenaming": false,   "specifications": [     {       "name": "Blutopia Banned Release Groups",       "implementation": "ReleaseTitleSpecification",       "negate": false,       "required": false,       "fields": {         "value": "(^[\\[(]+|-)(\\[Oj\\]|3LTON|4yEo|ADE|AFG|AniHLS|AnimeRG|AniURL|AROMA|aXXo|Brrip|CHD|CM8|CrEwSaDe|d3g|DeadFish|DNL|ELiTE|eSc|FaNGDiNG0|FGT|Flights|FRDS|FUM|HAiKU|HD2DVD|HDS|HDTime|Hi10|ION10|iPlanet|JIVE|KiNGDOM|Leffe|LEGi0N|LOAD|MeGusta|mHD|mSD|NhaNc3|nHD|nikt0|NOIVTC|nSD|OFT|PiRaTeS|playBD|PlaySD|playXD|PRODJi|RAPiDCOWS|RARBG|RetroPeeps|RDN|REsuRRecTioN|RMTeam|SANTi|SasukeducK|SicFoI|SPASM|SPDVD|STUTTERSHIT|Telly|TM|TRiToN|UPiNSMOKE|URANiME|WAF|x0r|xRed|XS|YIFY|ZKBL|ZmN|ZMNT)-?($|[])])"       }     }   ] }</v>
      </c>
      <c r="C514" s="8" t="str">
        <f t="shared" ref="C514:C577" si="39">"/"&amp;F514&amp;" ^|"&amp;K514&amp;"/i"</f>
        <v>/Blutopia Banned Release Groups ^|(^[\[(]+|-)(\[Oj\]|3LTON|4yEo|ADE|AFG|AniHLS|AnimeRG|AniURL|AROMA|aXXo|Brrip|CHD|CM8|CrEwSaDe|d3g|DeadFish|DNL|ELiTE|eSc|FaNGDiNG0|FGT|Flights|FRDS|FUM|HAiKU|HD2DVD|HDS|HDTime|Hi10|ION10|iPlanet|JIVE|KiNGDOM|Leffe|LEGi0N|LOAD|MeGusta|mHD|mSD|NhaNc3|nHD|nikt0|NOIVTC|nSD|OFT|PiRaTeS|playBD|PlaySD|playXD|PRODJi|RAPiDCOWS|RARBG|RetroPeeps|RDN|REsuRRecTioN|RMTeam|SANTi|SasukeducK|SicFoI|SPASM|SPDVD|STUTTERSHIT|Telly|TM|TRiToN|UPiNSMOKE|URANiME|WAF|x0r|xRed|XS|YIFY|ZKBL|ZmN|ZMNT)-?($|[])])/i</v>
      </c>
      <c r="D514" s="6" t="s">
        <v>1761</v>
      </c>
      <c r="E514" s="8"/>
      <c r="F514" s="6" t="s">
        <v>2157</v>
      </c>
      <c r="G514" s="6" t="s">
        <v>1065</v>
      </c>
      <c r="H514" s="11"/>
      <c r="I514" s="11" t="s">
        <v>1941</v>
      </c>
      <c r="J514" s="11" t="str">
        <f t="shared" ref="J514:J577" si="40">SUBSTITUTE(SUBSTITUTE(SUBSTITUTE(SUBSTITUTE(SUBSTITUTE(SUBSTITUTE(SUBSTITUTE(SUBSTITUTE(SUBSTITUTE(SUBSTITUTE(SUBSTITUTE(SUBSTITUTE(SUBSTITUTE(SUBSTITUTE(SUBSTITUTE(SUBSTITUTE(SUBSTITUTE(SUBSTITUTE(SUBSTITUTE(I514,"\","\\"),"^","\^"),"$","\$"),"|","\|"),"?","\?"),"*","\*"),"+","\+"),"(","\("),")","\)"),"[","\["),"]","\]"),"{","\{"),"}","\}"),".","$Placeholder^"),"-","$Placeholder^"),"_","$Placeholder^")," ","$Placeholder^"),"$Placeholder^","[-_. ]?"),CHAR(10),"|")</f>
        <v>\[Oj\]|3LTON|4yEo|ADE|AFG|AniHLS|AnimeRG|AniURL|AROMA|aXXo|Brrip|CHD|CM8|CrEwSaDe|d3g|DeadFish|DNL|ELiTE|eSc|FaNGDiNG0|FGT|Flights|FRDS|FUM|HAiKU|HD2DVD|HDS|HDTime|Hi10|ION10|iPlanet|JIVE|KiNGDOM|Leffe|LEGi0N|LOAD|MeGusta|mHD|mSD|NhaNc3|nHD|nikt0|NOIVTC|nSD|OFT|PiRaTeS|playBD|PlaySD|playXD|PRODJi|RAPiDCOWS|RARBG|RetroPeeps|RDN|REsuRRecTioN|RMTeam|SANTi|SasukeducK|SicFoI|SPASM|SPDVD|STUTTERSHIT|Telly|TM|TRiToN|UPiNSMOKE|URANiME|WAF|x0r|xRed|XS|YIFY|ZKBL|ZmN|ZMNT</v>
      </c>
      <c r="K514" s="21" t="str">
        <f t="shared" ref="K514:K519" si="41">"(^[\[(]+|-)("&amp;J514&amp;")-?($|[])])"</f>
        <v>(^[\[(]+|-)(\[Oj\]|3LTON|4yEo|ADE|AFG|AniHLS|AnimeRG|AniURL|AROMA|aXXo|Brrip|CHD|CM8|CrEwSaDe|d3g|DeadFish|DNL|ELiTE|eSc|FaNGDiNG0|FGT|Flights|FRDS|FUM|HAiKU|HD2DVD|HDS|HDTime|Hi10|ION10|iPlanet|JIVE|KiNGDOM|Leffe|LEGi0N|LOAD|MeGusta|mHD|mSD|NhaNc3|nHD|nikt0|NOIVTC|nSD|OFT|PiRaTeS|playBD|PlaySD|playXD|PRODJi|RAPiDCOWS|RARBG|RetroPeeps|RDN|REsuRRecTioN|RMTeam|SANTi|SasukeducK|SicFoI|SPASM|SPDVD|STUTTERSHIT|Telly|TM|TRiToN|UPiNSMOKE|URANiME|WAF|x0r|xRed|XS|YIFY|ZKBL|ZmN|ZMNT)-?($|[])])</v>
      </c>
      <c r="L514" s="11"/>
      <c r="M514" s="11"/>
      <c r="N514" s="11"/>
      <c r="O514" s="2"/>
      <c r="P514" s="2"/>
      <c r="Q514" s="2"/>
      <c r="R514" s="2"/>
    </row>
    <row r="515" spans="1:18" x14ac:dyDescent="0.3">
      <c r="A515" s="14" t="s">
        <v>2276</v>
      </c>
      <c r="B515" s="8" t="str">
        <f t="shared" si="38"/>
        <v>{   "name": "BLU Internal",   "includeCustomFormatWhenRenaming": false,   "specifications": [     {       "name": "Blutopia Internal",       "implementation": "ReleaseTitleSpecification",       "negate": false,       "required": false,       "fields": {         "value": "(^[\\[(]+|-)(BLURANiUM|BLUTONiUM|CultFilms™|CONSORTiUM|DAMN|PmP|TeMPo|JKP|ISA|ReCult|Tux|WiLDCAT|YInMn)-?($|[])])"       }     }   ] }</v>
      </c>
      <c r="C515" s="8" t="str">
        <f t="shared" si="39"/>
        <v>/Blutopia Internal ^|(^[\[(]+|-)(BLURANiUM|BLUTONiUM|CultFilms™|CONSORTiUM|DAMN|PmP|TeMPo|JKP|ISA|ReCult|Tux|WiLDCAT|YInMn)-?($|[])])/i</v>
      </c>
      <c r="D515" s="6" t="s">
        <v>1761</v>
      </c>
      <c r="E515" s="8"/>
      <c r="F515" s="6" t="s">
        <v>2158</v>
      </c>
      <c r="G515" s="6" t="s">
        <v>1953</v>
      </c>
      <c r="H515" s="11"/>
      <c r="I515" s="11" t="s">
        <v>2015</v>
      </c>
      <c r="J515" s="11" t="str">
        <f t="shared" si="40"/>
        <v>BLURANiUM|BLUTONiUM|CultFilms™|CONSORTiUM|DAMN|PmP|TeMPo|JKP|ISA|ReCult|Tux|WiLDCAT|YInMn</v>
      </c>
      <c r="K515" s="21" t="str">
        <f t="shared" si="41"/>
        <v>(^[\[(]+|-)(BLURANiUM|BLUTONiUM|CultFilms™|CONSORTiUM|DAMN|PmP|TeMPo|JKP|ISA|ReCult|Tux|WiLDCAT|YInMn)-?($|[])])</v>
      </c>
      <c r="L515" s="11"/>
      <c r="M515" s="11"/>
      <c r="N515" s="11"/>
      <c r="O515" s="2"/>
      <c r="P515" s="2"/>
      <c r="Q515" s="2"/>
      <c r="R515" s="2"/>
    </row>
    <row r="516" spans="1:18" x14ac:dyDescent="0.3">
      <c r="A516" s="14" t="s">
        <v>2276</v>
      </c>
      <c r="B516" s="8" t="str">
        <f t="shared" si="38"/>
        <v>{   "name": "BTN Internal",   "includeCustomFormatWhenRenaming": false,   "specifications": [     {       "name": "BroadcasTheNet Internal",       "implementation": "ReleaseTitleSpecification",       "negate": false,       "required": false,       "fields": {         "value": "(^[\\[(]+|-)(BTW|CBM|dbR|ESPNtb|HiSD|HiSQ|HPN|HRiP|iPRiP|iT00NZ|JJ|kpbong|LAZY|LoTV|NTb|NTG|PreBS|TOPKEK|TTVa|TVSmash|BTN)-?($|[])])"       }     }   ] }</v>
      </c>
      <c r="C516" s="8" t="str">
        <f t="shared" si="39"/>
        <v>/BroadcasTheNet Internal ^|(^[\[(]+|-)(BTW|CBM|dbR|ESPNtb|HiSD|HiSQ|HPN|HRiP|iPRiP|iT00NZ|JJ|kpbong|LAZY|LoTV|NTb|NTG|PreBS|TOPKEK|TTVa|TVSmash|BTN)-?($|[])])/i</v>
      </c>
      <c r="D516" s="6" t="s">
        <v>1761</v>
      </c>
      <c r="E516" s="8"/>
      <c r="F516" s="6" t="s">
        <v>2159</v>
      </c>
      <c r="G516" s="6" t="s">
        <v>1959</v>
      </c>
      <c r="H516" s="11"/>
      <c r="I516" s="11" t="s">
        <v>2020</v>
      </c>
      <c r="J516" s="11" t="str">
        <f t="shared" si="40"/>
        <v>BTW|CBM|dbR|ESPNtb|HiSD|HiSQ|HPN|HRiP|iPRiP|iT00NZ|JJ|kpbong|LAZY|LoTV|NTb|NTG|PreBS|TOPKEK|TTVa|TVSmash|BTN</v>
      </c>
      <c r="K516" s="21" t="str">
        <f t="shared" si="41"/>
        <v>(^[\[(]+|-)(BTW|CBM|dbR|ESPNtb|HiSD|HiSQ|HPN|HRiP|iPRiP|iT00NZ|JJ|kpbong|LAZY|LoTV|NTb|NTG|PreBS|TOPKEK|TTVa|TVSmash|BTN)-?($|[])])</v>
      </c>
      <c r="L516" s="11"/>
      <c r="M516" s="11"/>
      <c r="N516" s="11"/>
      <c r="O516" s="2"/>
      <c r="P516" s="2"/>
      <c r="Q516" s="2"/>
      <c r="R516" s="2"/>
    </row>
    <row r="517" spans="1:18" x14ac:dyDescent="0.3">
      <c r="A517" s="14" t="s">
        <v>2276</v>
      </c>
      <c r="B517" s="8" t="str">
        <f t="shared" si="38"/>
        <v>{   "name": "FL Internal",   "includeCustomFormatWhenRenaming": false,   "specifications": [     {       "name": "FileList Internal",       "implementation": "ReleaseTitleSpecification",       "negate": false,       "required": false,       "fields": {         "value": "(^[\\[(]+|-)(playHD|playMUSIC|playMB|playON|playSD|playTV|playBD)-?($|[])])"       }     }   ] }</v>
      </c>
      <c r="C517" s="8" t="str">
        <f t="shared" si="39"/>
        <v>/FileList Internal ^|(^[\[(]+|-)(playHD|playMUSIC|playMB|playON|playSD|playTV|playBD)-?($|[])])/i</v>
      </c>
      <c r="D517" s="6" t="s">
        <v>1761</v>
      </c>
      <c r="E517" s="8"/>
      <c r="F517" s="6" t="s">
        <v>2160</v>
      </c>
      <c r="G517" s="6" t="s">
        <v>1960</v>
      </c>
      <c r="H517" s="11"/>
      <c r="I517" s="11" t="s">
        <v>2019</v>
      </c>
      <c r="J517" s="11" t="str">
        <f t="shared" si="40"/>
        <v>playHD|playMUSIC|playMB|playON|playSD|playTV|playBD</v>
      </c>
      <c r="K517" s="21" t="str">
        <f t="shared" si="41"/>
        <v>(^[\[(]+|-)(playHD|playMUSIC|playMB|playON|playSD|playTV|playBD)-?($|[])])</v>
      </c>
      <c r="L517" s="11"/>
      <c r="M517" s="11"/>
      <c r="N517" s="11"/>
      <c r="O517" s="2"/>
      <c r="P517" s="2"/>
      <c r="Q517" s="2"/>
      <c r="R517" s="2"/>
    </row>
    <row r="518" spans="1:18" x14ac:dyDescent="0.3">
      <c r="A518" s="14" t="s">
        <v>2276</v>
      </c>
      <c r="B518" s="8" t="str">
        <f t="shared" si="38"/>
        <v>{   "name": "HDB Internal",   "includeCustomFormatWhenRenaming": false,   "specifications": [     {       "name": "HDBits Internal",       "implementation": "ReleaseTitleSpecification",       "negate": false,       "required": false,       "fields": {         "value": "(^[\\[(]+|-)(!|\\(C\\)Z|00d|0xC0|240p|333|4EVERHD|A64|aB|aBa|ADC2060|aDL|ADRi|AE|affe|AJ8|AJP|AJP69|aljasPOD|AltHD|AmasyHD|aNDy|AndyHD|AnryV|antsy|Apple|ARiN|Arucard|ATHD|AtZLIT|Audi|Audi8914|AURiNKO|AW|Ayaku|Azul|B5|BabyRed|BanG|BatchGuy|Bbb|BBW|BDUK|BeyondHD|BG|BgFr|BigTuna|BINGO|BiZKiT|BIZON1984|BK|BLA|BMF|BoK|BORDERLiNE|BS|BTW|BURGERKiNG|BX|Cache|CALiGARi|canOPus|CapBd|Caribe|CarpeDiem|CasStudio|Chotab|cHUNT|Cinefeel|CJ|Codres|COLB|Coo7|CREATiVE|CRiME|CRiSC|Cristi|CroHD|Crow|CtrlHD|CyCR0|D4|d69a74|darkfury|DBO|[-_. ]?DChighdef|DcX|DD|DeblocKING|decibeL|deepslaps|derp|DiC|didomh|DiGG|DiR|DiRTY|disc|DiV|dizhuwang|DM3000|DNB|DNS|DON|DONNA|DoNOLi|Donuts|dPY|DRACULA|DrLOVE|DUSTED|E1|E76|EA|EBCP|EbP|Eby|ECI|EEEEE|EFF|EiMi|ElseHD|ELiM|ELK|EMLHDTeam|EPSiLON|EscHD|ESiR|espe|ESPNtb|ETH|EucHD|EUROPA|EV1LAS|ExY|F00D|F7|FaP|FANDANGO|FANT|FBI|fiend|FiNE|FiTTEPLASTER[-_. ]?[-_. ]?Fizo|fLAMEhd|FLiP|FOCUS|Framerate|Friday|FSK|Ft4U|FTO|fty|FUD|Funner|FYIWDWYTM|GBB|Geek|Gellard|GFY|GI|GL|GM|GMoRK|GoLDSToNE|GoN|GOP|GOS|GoT|GRAiNY|Green|greenHD|GRiND|GrupoHDS|GSN|H@M|H2|h264iRMU|HaB|HALYNA|HaT|HDB|HDBiRD|HDC|HDEncX|hdfan1|HDGiRL|HDL|HDMaNiAcS|HDmonSK|HDV|HDv0T|HDxT|HebHD|hgking|HiFi|HiGH|HoangMai|HoodBag|HPotter|hqe|HR|HWD|hymen|Hype|HZ|iCAP|icn|iCO|IDE|iG|iFLiX|iLL|IMDTHS|IMF|IMNEWHERE|ImP|iNFLiKTED|iNK|insinuendo|iON|iOZO|Irishman|iT00NZ|Ivandro|iwok|IY|J4F|JAGHEARSE|JAVLiU|JaYC|JCH|JD87|JewelBox|jhonny2|JiMMYJAZZ|JiTB|JJ|JOY|jTV|k2|K4HD|k4n0|kaBOOM|KalorZ|KASHMiR|KEATON|KESH|ketchup|kf|KiD|KiMCHI|KiNGS|KiTTeN|kl4ir3|KLP|KolHD|Krispy|KTN|KUKLUDER|KweeK|Lame|Larry|LB|LD|Lesnick|LiGHTSPEED|LiNG|LiPAN|LolHD|LOLMUX|LOUiS|LoVeRoSe|LP|LsE|LSF|LSHD|Lucius|lulz|LWN|M0ar|M794|madoff|MAGiC|MandR|martic|MaRV|MAWA|Mc5|McFly|MCR|MdM|McRipz|MDK|MdM|MDR|MeDDlER|MelC4Eva|MGK|MiJO|MiNK|MiTa|MMI|Mojo|Mojogot|monkee|MOOS|Moshy|Mojo|mSS|MX|N1ghtjar|N1NT3NDO|NaRB|Narkyy|NCmt|NecrosiS|nek|NF|nik2306|NiP|NiX|nmd|NNM|NoDumB|NorTV|NoVA|NTb|NWO|nvtuan86|o²4|O2STK|OAS|OB1|oki|OKTHXBYE|OmertaHD|ONE|ONYX|OpTn8|Otaibi|PAKF1|Pakman|panos|pat|pB|PeeWee|PerfectionHD|Peri|PHiN|PiNG|PiMP|PiPicK|pirata00|PiZZAHUT|PLAiD|playHD|playTV|POD|Positive|PP|Prestige|PriMaLHD|Prime|PropositionJoe|PTMiR|pTT|PwnY|pyrodex|PXE|PZK|QDP|QOQ|quaz|QXE|R4aNiA|RAiCY|RANDi|Raoul|RAS|RastafarianTargaryen|Raul07|RazEn|RazHD|RD|RDK123|Reaperza|REBA|Redµx|REDJOHN|rem|REPTiLE|rig|RightSiZE|RL811|RoSE|RTFM|RTN|RuDE|RZF|S26|SA89|SAMiR|saMMie|SbR|SbY|SFH|SFT|SG|Shadowman|ShitBusters|shon3i|SiGMA|SIF|SillyBird|sJR|SK|SKALiWAGZ|SkaRa|Skazhutin|Slappy|SLO|SMoKeR|SnowDoN|somedouches|sommeee|Sookie|SoP|SpunkTV|SrS|SS|SSG|STooL|STP|SuBHD|SuBoXoNe|SWC|SWiM|SxHD|SZPZ|t09|TayTO|TAiCHi|TBB|tBit|TcJ|TDD|tear|TenaciousD|TG7|ThD|THeeND|THOR|THORA|TiT|tixe|TjHD|tK|TM|toho|tonic|TPB|tranc|trAsh|Tree|Tripendicular|TrollHD|TrollUHD|tRuAVC|tRuEHD|TSE|TsH|TTVa|TVN|TVSmash|tweakrips|TxN|Uderzo|UioP|urban20|UxO|V|v0|v0danh|V3RiTAS|V90|v99|VANiR|VanRay|VET|VIAHD|VietHD|ViGi|ViNYL|ViPER|ViscaBarca|ViSUM|VLAD|vlaluk|Vroom|W23|Walküre|wAm|WESTSiDE|WGZ|Wiggy|WiHD|WiLD|XHD|Xorp|XSHD|yadong1985|YanY|yfed|Z|Z[-_. ]?XCV|zebra|ZeDD|zee|Zim"D|ZiNC|ZMB|ZQ|ZuKo|alfaHD)-?($|[])])"       }     }   ] }</v>
      </c>
      <c r="C518" s="8" t="str">
        <f t="shared" si="39"/>
        <v>/HDBits Internal ^|(^[\[(]+|-)(!|\(C\)Z|00d|0xC0|240p|333|4EVERHD|A64|aB|aBa|ADC2060|aDL|ADRi|AE|affe|AJ8|AJP|AJP69|aljasPOD|AltHD|AmasyHD|aNDy|AndyHD|AnryV|antsy|Apple|ARiN|Arucard|ATHD|AtZLIT|Audi|Audi8914|AURiNKO|AW|Ayaku|Azul|B5|BabyRed|BanG|BatchGuy|Bbb|BBW|BDUK|BeyondHD|BG|BgFr|BigTuna|BINGO|BiZKiT|BIZON1984|BK|BLA|BMF|BoK|BORDERLiNE|BS|BTW|BURGERKiNG|BX|Cache|CALiGARi|canOPus|CapBd|Caribe|CarpeDiem|CasStudio|Chotab|cHUNT|Cinefeel|CJ|Codres|COLB|Coo7|CREATiVE|CRiME|CRiSC|Cristi|CroHD|Crow|CtrlHD|CyCR0|D4|d69a74|darkfury|DBO|[-_. ]?DChighdef|DcX|DD|DeblocKING|decibeL|deepslaps|derp|DiC|didomh|DiGG|DiR|DiRTY|disc|DiV|dizhuwang|DM3000|DNB|DNS|DON|DONNA|DoNOLi|Donuts|dPY|DRACULA|DrLOVE|DUSTED|E1|E76|EA|EBCP|EbP|Eby|ECI|EEEEE|EFF|EiMi|ElseHD|ELiM|ELK|EMLHDTeam|EPSiLON|EscHD|ESiR|espe|ESPNtb|ETH|EucHD|EUROPA|EV1LAS|ExY|F00D|F7|FaP|FANDANGO|FANT|FBI|fiend|FiNE|FiTTEPLASTER[-_. ]?[-_. ]?Fizo|fLAMEhd|FLiP|FOCUS|Framerate|Friday|FSK|Ft4U|FTO|fty|FUD|Funner|FYIWDWYTM|GBB|Geek|Gellard|GFY|GI|GL|GM|GMoRK|GoLDSToNE|GoN|GOP|GOS|GoT|GRAiNY|Green|greenHD|GRiND|GrupoHDS|GSN|H@M|H2|h264iRMU|HaB|HALYNA|HaT|HDB|HDBiRD|HDC|HDEncX|hdfan1|HDGiRL|HDL|HDMaNiAcS|HDmonSK|HDV|HDv0T|HDxT|HebHD|hgking|HiFi|HiGH|HoangMai|HoodBag|HPotter|hqe|HR|HWD|hymen|Hype|HZ|iCAP|icn|iCO|IDE|iG|iFLiX|iLL|IMDTHS|IMF|IMNEWHERE|ImP|iNFLiKTED|iNK|insinuendo|iON|iOZO|Irishman|iT00NZ|Ivandro|iwok|IY|J4F|JAGHEARSE|JAVLiU|JaYC|JCH|JD87|JewelBox|jhonny2|JiMMYJAZZ|JiTB|JJ|JOY|jTV|k2|K4HD|k4n0|kaBOOM|KalorZ|KASHMiR|KEATON|KESH|ketchup|kf|KiD|KiMCHI|KiNGS|KiTTeN|kl4ir3|KLP|KolHD|Krispy|KTN|KUKLUDER|KweeK|Lame|Larry|LB|LD|Lesnick|LiGHTSPEED|LiNG|LiPAN|LolHD|LOLMUX|LOUiS|LoVeRoSe|LP|LsE|LSF|LSHD|Lucius|lulz|LWN|M0ar|M794|madoff|MAGiC|MandR|martic|MaRV|MAWA|Mc5|McFly|MCR|MdM|McRipz|MDK|MdM|MDR|MeDDlER|MelC4Eva|MGK|MiJO|MiNK|MiTa|MMI|Mojo|Mojogot|monkee|MOOS|Moshy|Mojo|mSS|MX|N1ghtjar|N1NT3NDO|NaRB|Narkyy|NCmt|NecrosiS|nek|NF|nik2306|NiP|NiX|nmd|NNM|NoDumB|NorTV|NoVA|NTb|NWO|nvtuan86|o²4|O2STK|OAS|OB1|oki|OKTHXBYE|OmertaHD|ONE|ONYX|OpTn8|Otaibi|PAKF1|Pakman|panos|pat|pB|PeeWee|PerfectionHD|Peri|PHiN|PiNG|PiMP|PiPicK|pirata00|PiZZAHUT|PLAiD|playHD|playTV|POD|Positive|PP|Prestige|PriMaLHD|Prime|PropositionJoe|PTMiR|pTT|PwnY|pyrodex|PXE|PZK|QDP|QOQ|quaz|QXE|R4aNiA|RAiCY|RANDi|Raoul|RAS|RastafarianTargaryen|Raul07|RazEn|RazHD|RD|RDK123|Reaperza|REBA|Redµx|REDJOHN|rem|REPTiLE|rig|RightSiZE|RL811|RoSE|RTFM|RTN|RuDE|RZF|S26|SA89|SAMiR|saMMie|SbR|SbY|SFH|SFT|SG|Shadowman|ShitBusters|shon3i|SiGMA|SIF|SillyBird|sJR|SK|SKALiWAGZ|SkaRa|Skazhutin|Slappy|SLO|SMoKeR|SnowDoN|somedouches|sommeee|Sookie|SoP|SpunkTV|SrS|SS|SSG|STooL|STP|SuBHD|SuBoXoNe|SWC|SWiM|SxHD|SZPZ|t09|TayTO|TAiCHi|TBB|tBit|TcJ|TDD|tear|TenaciousD|TG7|ThD|THeeND|THOR|THORA|TiT|tixe|TjHD|tK|TM|toho|tonic|TPB|tranc|trAsh|Tree|Tripendicular|TrollHD|TrollUHD|tRuAVC|tRuEHD|TSE|TsH|TTVa|TVN|TVSmash|tweakrips|TxN|Uderzo|UioP|urban20|UxO|V|v0|v0danh|V3RiTAS|V90|v99|VANiR|VanRay|VET|VIAHD|VietHD|ViGi|ViNYL|ViPER|ViscaBarca|ViSUM|VLAD|vlaluk|Vroom|W23|Walküre|wAm|WESTSiDE|WGZ|Wiggy|WiHD|WiLD|XHD|Xorp|XSHD|yadong1985|YanY|yfed|Z|Z[-_. ]?XCV|zebra|ZeDD|zee|Zim'D|ZiNC|ZMB|ZQ|ZuKo|alfaHD)-?($|[])])/i</v>
      </c>
      <c r="D518" s="6" t="s">
        <v>1761</v>
      </c>
      <c r="E518" s="8"/>
      <c r="F518" s="6" t="s">
        <v>1961</v>
      </c>
      <c r="G518" s="6" t="s">
        <v>2161</v>
      </c>
      <c r="H518" s="11"/>
      <c r="I518" s="11" t="s">
        <v>2018</v>
      </c>
      <c r="J518" s="11" t="str">
        <f t="shared" si="40"/>
        <v>!|\(C\)Z|00d|0xC0|240p|333|4EVERHD|A64|aB|aBa|ADC2060|aDL|ADRi|AE|affe|AJ8|AJP|AJP69|aljasPOD|AltHD|AmasyHD|aNDy|AndyHD|AnryV|antsy|Apple|ARiN|Arucard|ATHD|AtZLIT|Audi|Audi8914|AURiNKO|AW|Ayaku|Azul|B5|BabyRed|BanG|BatchGuy|Bbb|BBW|BDUK|BeyondHD|BG|BgFr|BigTuna|BINGO|BiZKiT|BIZON1984|BK|BLA|BMF|BoK|BORDERLiNE|BS|BTW|BURGERKiNG|BX|Cache|CALiGARi|canOPus|CapBd|Caribe|CarpeDiem|CasStudio|Chotab|cHUNT|Cinefeel|CJ|Codres|COLB|Coo7|CREATiVE|CRiME|CRiSC|Cristi|CroHD|Crow|CtrlHD|CyCR0|D4|d69a74|darkfury|DBO|[-_. ]?DChighdef|DcX|DD|DeblocKING|decibeL|deepslaps|derp|DiC|didomh|DiGG|DiR|DiRTY|disc|DiV|dizhuwang|DM3000|DNB|DNS|DON|DONNA|DoNOLi|Donuts|dPY|DRACULA|DrLOVE|DUSTED|E1|E76|EA|EBCP|EbP|Eby|ECI|EEEEE|EFF|EiMi|ElseHD|ELiM|ELK|EMLHDTeam|EPSiLON|EscHD|ESiR|espe|ESPNtb|ETH|EucHD|EUROPA|EV1LAS|ExY|F00D|F7|FaP|FANDANGO|FANT|FBI|fiend|FiNE|FiTTEPLASTER[-_. ]?[-_. ]?Fizo|fLAMEhd|FLiP|FOCUS|Framerate|Friday|FSK|Ft4U|FTO|fty|FUD|Funner|FYIWDWYTM|GBB|Geek|Gellard|GFY|GI|GL|GM|GMoRK|GoLDSToNE|GoN|GOP|GOS|GoT|GRAiNY|Green|greenHD|GRiND|GrupoHDS|GSN|H@M|H2|h264iRMU|HaB|HALYNA|HaT|HDB|HDBiRD|HDC|HDEncX|hdfan1|HDGiRL|HDL|HDMaNiAcS|HDmonSK|HDV|HDv0T|HDxT|HebHD|hgking|HiFi|HiGH|HoangMai|HoodBag|HPotter|hqe|HR|HWD|hymen|Hype|HZ|iCAP|icn|iCO|IDE|iG|iFLiX|iLL|IMDTHS|IMF|IMNEWHERE|ImP|iNFLiKTED|iNK|insinuendo|iON|iOZO|Irishman|iT00NZ|Ivandro|iwok|IY|J4F|JAGHEARSE|JAVLiU|JaYC|JCH|JD87|JewelBox|jhonny2|JiMMYJAZZ|JiTB|JJ|JOY|jTV|k2|K4HD|k4n0|kaBOOM|KalorZ|KASHMiR|KEATON|KESH|ketchup|kf|KiD|KiMCHI|KiNGS|KiTTeN|kl4ir3|KLP|KolHD|Krispy|KTN|KUKLUDER|KweeK|Lame|Larry|LB|LD|Lesnick|LiGHTSPEED|LiNG|LiPAN|LolHD|LOLMUX|LOUiS|LoVeRoSe|LP|LsE|LSF|LSHD|Lucius|lulz|LWN|M0ar|M794|madoff|MAGiC|MandR|martic|MaRV|MAWA|Mc5|McFly|MCR|MdM|McRipz|MDK|MdM|MDR|MeDDlER|MelC4Eva|MGK|MiJO|MiNK|MiTa|MMI|Mojo|Mojogot|monkee|MOOS|Moshy|Mojo|mSS|MX|N1ghtjar|N1NT3NDO|NaRB|Narkyy|NCmt|NecrosiS|nek|NF|nik2306|NiP|NiX|nmd|NNM|NoDumB|NorTV|NoVA|NTb|NWO|nvtuan86|o²4|O2STK|OAS|OB1|oki|OKTHXBYE|OmertaHD|ONE|ONYX|OpTn8|Otaibi|PAKF1|Pakman|panos|pat|pB|PeeWee|PerfectionHD|Peri|PHiN|PiNG|PiMP|PiPicK|pirata00|PiZZAHUT|PLAiD|playHD|playTV|POD|Positive|PP|Prestige|PriMaLHD|Prime|PropositionJoe|PTMiR|pTT|PwnY|pyrodex|PXE|PZK|QDP|QOQ|quaz|QXE|R4aNiA|RAiCY|RANDi|Raoul|RAS|RastafarianTargaryen|Raul07|RazEn|RazHD|RD|RDK123|Reaperza|REBA|Redµx|REDJOHN|rem|REPTiLE|rig|RightSiZE|RL811|RoSE|RTFM|RTN|RuDE|RZF|S26|SA89|SAMiR|saMMie|SbR|SbY|SFH|SFT|SG|Shadowman|ShitBusters|shon3i|SiGMA|SIF|SillyBird|sJR|SK|SKALiWAGZ|SkaRa|Skazhutin|Slappy|SLO|SMoKeR|SnowDoN|somedouches|sommeee|Sookie|SoP|SpunkTV|SrS|SS|SSG|STooL|STP|SuBHD|SuBoXoNe|SWC|SWiM|SxHD|SZPZ|t09|TayTO|TAiCHi|TBB|tBit|TcJ|TDD|tear|TenaciousD|TG7|ThD|THeeND|THOR|THORA|TiT|tixe|TjHD|tK|TM|toho|tonic|TPB|tranc|trAsh|Tree|Tripendicular|TrollHD|TrollUHD|tRuAVC|tRuEHD|TSE|TsH|TTVa|TVN|TVSmash|tweakrips|TxN|Uderzo|UioP|urban20|UxO|V|v0|v0danh|V3RiTAS|V90|v99|VANiR|VanRay|VET|VIAHD|VietHD|ViGi|ViNYL|ViPER|ViscaBarca|ViSUM|VLAD|vlaluk|Vroom|W23|Walküre|wAm|WESTSiDE|WGZ|Wiggy|WiHD|WiLD|XHD|Xorp|XSHD|yadong1985|YanY|yfed|Z|Z[-_. ]?XCV|zebra|ZeDD|zee|Zim'D|ZiNC|ZMB|ZQ|ZuKo|alfaHD</v>
      </c>
      <c r="K518" s="21" t="str">
        <f t="shared" si="41"/>
        <v>(^[\[(]+|-)(!|\(C\)Z|00d|0xC0|240p|333|4EVERHD|A64|aB|aBa|ADC2060|aDL|ADRi|AE|affe|AJ8|AJP|AJP69|aljasPOD|AltHD|AmasyHD|aNDy|AndyHD|AnryV|antsy|Apple|ARiN|Arucard|ATHD|AtZLIT|Audi|Audi8914|AURiNKO|AW|Ayaku|Azul|B5|BabyRed|BanG|BatchGuy|Bbb|BBW|BDUK|BeyondHD|BG|BgFr|BigTuna|BINGO|BiZKiT|BIZON1984|BK|BLA|BMF|BoK|BORDERLiNE|BS|BTW|BURGERKiNG|BX|Cache|CALiGARi|canOPus|CapBd|Caribe|CarpeDiem|CasStudio|Chotab|cHUNT|Cinefeel|CJ|Codres|COLB|Coo7|CREATiVE|CRiME|CRiSC|Cristi|CroHD|Crow|CtrlHD|CyCR0|D4|d69a74|darkfury|DBO|[-_. ]?DChighdef|DcX|DD|DeblocKING|decibeL|deepslaps|derp|DiC|didomh|DiGG|DiR|DiRTY|disc|DiV|dizhuwang|DM3000|DNB|DNS|DON|DONNA|DoNOLi|Donuts|dPY|DRACULA|DrLOVE|DUSTED|E1|E76|EA|EBCP|EbP|Eby|ECI|EEEEE|EFF|EiMi|ElseHD|ELiM|ELK|EMLHDTeam|EPSiLON|EscHD|ESiR|espe|ESPNtb|ETH|EucHD|EUROPA|EV1LAS|ExY|F00D|F7|FaP|FANDANGO|FANT|FBI|fiend|FiNE|FiTTEPLASTER[-_. ]?[-_. ]?Fizo|fLAMEhd|FLiP|FOCUS|Framerate|Friday|FSK|Ft4U|FTO|fty|FUD|Funner|FYIWDWYTM|GBB|Geek|Gellard|GFY|GI|GL|GM|GMoRK|GoLDSToNE|GoN|GOP|GOS|GoT|GRAiNY|Green|greenHD|GRiND|GrupoHDS|GSN|H@M|H2|h264iRMU|HaB|HALYNA|HaT|HDB|HDBiRD|HDC|HDEncX|hdfan1|HDGiRL|HDL|HDMaNiAcS|HDmonSK|HDV|HDv0T|HDxT|HebHD|hgking|HiFi|HiGH|HoangMai|HoodBag|HPotter|hqe|HR|HWD|hymen|Hype|HZ|iCAP|icn|iCO|IDE|iG|iFLiX|iLL|IMDTHS|IMF|IMNEWHERE|ImP|iNFLiKTED|iNK|insinuendo|iON|iOZO|Irishman|iT00NZ|Ivandro|iwok|IY|J4F|JAGHEARSE|JAVLiU|JaYC|JCH|JD87|JewelBox|jhonny2|JiMMYJAZZ|JiTB|JJ|JOY|jTV|k2|K4HD|k4n0|kaBOOM|KalorZ|KASHMiR|KEATON|KESH|ketchup|kf|KiD|KiMCHI|KiNGS|KiTTeN|kl4ir3|KLP|KolHD|Krispy|KTN|KUKLUDER|KweeK|Lame|Larry|LB|LD|Lesnick|LiGHTSPEED|LiNG|LiPAN|LolHD|LOLMUX|LOUiS|LoVeRoSe|LP|LsE|LSF|LSHD|Lucius|lulz|LWN|M0ar|M794|madoff|MAGiC|MandR|martic|MaRV|MAWA|Mc5|McFly|MCR|MdM|McRipz|MDK|MdM|MDR|MeDDlER|MelC4Eva|MGK|MiJO|MiNK|MiTa|MMI|Mojo|Mojogot|monkee|MOOS|Moshy|Mojo|mSS|MX|N1ghtjar|N1NT3NDO|NaRB|Narkyy|NCmt|NecrosiS|nek|NF|nik2306|NiP|NiX|nmd|NNM|NoDumB|NorTV|NoVA|NTb|NWO|nvtuan86|o²4|O2STK|OAS|OB1|oki|OKTHXBYE|OmertaHD|ONE|ONYX|OpTn8|Otaibi|PAKF1|Pakman|panos|pat|pB|PeeWee|PerfectionHD|Peri|PHiN|PiNG|PiMP|PiPicK|pirata00|PiZZAHUT|PLAiD|playHD|playTV|POD|Positive|PP|Prestige|PriMaLHD|Prime|PropositionJoe|PTMiR|pTT|PwnY|pyrodex|PXE|PZK|QDP|QOQ|quaz|QXE|R4aNiA|RAiCY|RANDi|Raoul|RAS|RastafarianTargaryen|Raul07|RazEn|RazHD|RD|RDK123|Reaperza|REBA|Redµx|REDJOHN|rem|REPTiLE|rig|RightSiZE|RL811|RoSE|RTFM|RTN|RuDE|RZF|S26|SA89|SAMiR|saMMie|SbR|SbY|SFH|SFT|SG|Shadowman|ShitBusters|shon3i|SiGMA|SIF|SillyBird|sJR|SK|SKALiWAGZ|SkaRa|Skazhutin|Slappy|SLO|SMoKeR|SnowDoN|somedouches|sommeee|Sookie|SoP|SpunkTV|SrS|SS|SSG|STooL|STP|SuBHD|SuBoXoNe|SWC|SWiM|SxHD|SZPZ|t09|TayTO|TAiCHi|TBB|tBit|TcJ|TDD|tear|TenaciousD|TG7|ThD|THeeND|THOR|THORA|TiT|tixe|TjHD|tK|TM|toho|tonic|TPB|tranc|trAsh|Tree|Tripendicular|TrollHD|TrollUHD|tRuAVC|tRuEHD|TSE|TsH|TTVa|TVN|TVSmash|tweakrips|TxN|Uderzo|UioP|urban20|UxO|V|v0|v0danh|V3RiTAS|V90|v99|VANiR|VanRay|VET|VIAHD|VietHD|ViGi|ViNYL|ViPER|ViscaBarca|ViSUM|VLAD|vlaluk|Vroom|W23|Walküre|wAm|WESTSiDE|WGZ|Wiggy|WiHD|WiLD|XHD|Xorp|XSHD|yadong1985|YanY|yfed|Z|Z[-_. ]?XCV|zebra|ZeDD|zee|Zim'D|ZiNC|ZMB|ZQ|ZuKo|alfaHD)-?($|[])])</v>
      </c>
      <c r="L518" s="11"/>
      <c r="M518" s="11"/>
      <c r="N518" s="11"/>
      <c r="O518" s="2"/>
      <c r="P518" s="2"/>
      <c r="Q518" s="2"/>
      <c r="R518" s="2"/>
    </row>
    <row r="519" spans="1:18" x14ac:dyDescent="0.3">
      <c r="A519" s="14" t="s">
        <v>2276</v>
      </c>
      <c r="B519" s="8" t="str">
        <f t="shared" si="38"/>
        <v>{   "name": "PTP Internal",   "includeCustomFormatWhenRenaming": false,   "specifications": [     {       "name": "PassThePopcorn Internal",       "implementation": "ReleaseTitleSpecification",       "negate": false,       "required": false,       "fields": {         "value": "(^[\\[(]+|-)(HANDJOB|HRiP|O2STK|TBB)-?($|[])])"       }     }   ] }</v>
      </c>
      <c r="C519" s="8" t="str">
        <f t="shared" si="39"/>
        <v>/PassThePopcorn Internal ^|(^[\[(]+|-)(HANDJOB|HRiP|O2STK|TBB)-?($|[])])/i</v>
      </c>
      <c r="D519" s="6" t="s">
        <v>1761</v>
      </c>
      <c r="E519" s="8"/>
      <c r="F519" s="6" t="s">
        <v>2165</v>
      </c>
      <c r="G519" s="6" t="s">
        <v>1958</v>
      </c>
      <c r="H519" s="11"/>
      <c r="I519" s="11" t="s">
        <v>2016</v>
      </c>
      <c r="J519" s="11" t="str">
        <f t="shared" si="40"/>
        <v>HANDJOB|HRiP|O2STK|TBB</v>
      </c>
      <c r="K519" s="21" t="str">
        <f t="shared" si="41"/>
        <v>(^[\[(]+|-)(HANDJOB|HRiP|O2STK|TBB)-?($|[])])</v>
      </c>
      <c r="L519" s="11"/>
      <c r="M519" s="11"/>
      <c r="N519" s="11"/>
      <c r="O519" s="2"/>
      <c r="P519" s="2"/>
      <c r="Q519" s="2"/>
      <c r="R519" s="2"/>
    </row>
    <row r="520" spans="1:18" x14ac:dyDescent="0.3">
      <c r="A520" s="14" t="s">
        <v>2276</v>
      </c>
      <c r="B520" s="8" t="str">
        <f t="shared" si="38"/>
        <v>{   "name": "PHD Banned Encode RlsGrps",   "includeCustomFormatWhenRenaming": false,   "specifications": [     {       "name": "PrivateHD Banned Encode Release Groups",       "implementation": "ReleaseTitleSpecification",       "negate": false,       "required": false,       "fields": {         "value": "^(?=([\\[(]+|.*-)(EVO)-?($|[])]))(?!.*\\b(WEB([-_. ]?DL)?|REMUX)\\b)"       }     }   ] }</v>
      </c>
      <c r="C520" s="8" t="str">
        <f t="shared" si="39"/>
        <v>/PrivateHD Banned Encode Release Groups ^|^(?=([\[(]+|.*-)(EVO)-?($|[])]))(?!.*\b(WEB([-_. ]?DL)?|REMUX)\b)/i</v>
      </c>
      <c r="D520" s="6" t="s">
        <v>1761</v>
      </c>
      <c r="E520" s="8"/>
      <c r="F520" s="6" t="s">
        <v>2162</v>
      </c>
      <c r="G520" s="6" t="s">
        <v>2155</v>
      </c>
      <c r="H520" s="11"/>
      <c r="I520" s="11" t="s">
        <v>1943</v>
      </c>
      <c r="J520" s="11" t="str">
        <f t="shared" si="40"/>
        <v>EVO</v>
      </c>
      <c r="K520" s="21" t="str">
        <f>"^(?=([\[(]+|.*-)("&amp;J520&amp;")-?($|[])]))(?!.*\b(WEB([-_. ]?DL)?|REMUX)\b)"</f>
        <v>^(?=([\[(]+|.*-)(EVO)-?($|[])]))(?!.*\b(WEB([-_. ]?DL)?|REMUX)\b)</v>
      </c>
      <c r="L520" s="11"/>
      <c r="M520" s="11"/>
      <c r="N520" s="11"/>
      <c r="O520" s="2"/>
      <c r="P520" s="2"/>
      <c r="Q520" s="2"/>
      <c r="R520" s="2"/>
    </row>
    <row r="521" spans="1:18" x14ac:dyDescent="0.3">
      <c r="A521" s="14" t="s">
        <v>2276</v>
      </c>
      <c r="B521" s="8" t="str">
        <f t="shared" si="38"/>
        <v>{   "name": "PHD Banned RlsGrps",   "includeCustomFormatWhenRenaming": false,   "specifications": [     {       "name": "PrivateHD Banned Release Groups",       "implementation": "ReleaseTitleSpecification",       "negate": false,       "required": false,       "fields": {         "value": "(^[\\[(]+|-)(RARBG|FGT|Grym|TBS)-?($|[])])"       }     }   ] }</v>
      </c>
      <c r="C521" s="8" t="str">
        <f t="shared" si="39"/>
        <v>/PrivateHD Banned Release Groups ^|(^[\[(]+|-)(RARBG|FGT|Grym|TBS)-?($|[])])/i</v>
      </c>
      <c r="D521" s="6" t="s">
        <v>1761</v>
      </c>
      <c r="E521" s="8"/>
      <c r="F521" s="6" t="s">
        <v>2163</v>
      </c>
      <c r="G521" s="6" t="s">
        <v>1066</v>
      </c>
      <c r="H521" s="11"/>
      <c r="I521" s="11" t="s">
        <v>1950</v>
      </c>
      <c r="J521" s="11" t="str">
        <f t="shared" si="40"/>
        <v>RARBG|FGT|Grym|TBS</v>
      </c>
      <c r="K521" s="21" t="str">
        <f>"(^[\[(]+|-)("&amp;J521&amp;")-?($|[])])"</f>
        <v>(^[\[(]+|-)(RARBG|FGT|Grym|TBS)-?($|[])])</v>
      </c>
      <c r="L521" s="11"/>
      <c r="M521" s="11"/>
      <c r="N521" s="11"/>
      <c r="O521" s="2"/>
      <c r="P521" s="2"/>
      <c r="Q521" s="2"/>
      <c r="R521" s="2"/>
    </row>
    <row r="522" spans="1:18" x14ac:dyDescent="0.3">
      <c r="A522" s="14" t="s">
        <v>2276</v>
      </c>
      <c r="B522" s="8" t="str">
        <f t="shared" si="38"/>
        <v>{   "name": "PHD Internal",   "includeCustomFormatWhenRenaming": false,   "specifications": [     {       "name": "PrivateHD Internal",       "implementation": "ReleaseTitleSpecification",       "negate": false,       "required": false,       "fields": {         "value": "(^[\\[(]+|-)(Absinth|TRiTon|EPSiLON|HDBEE|LYS|SiGMA|UTR[-_. ]?HD)-?($|[])])"       }     }   ] }</v>
      </c>
      <c r="C522" s="8" t="str">
        <f t="shared" si="39"/>
        <v>/PrivateHD Internal ^|(^[\[(]+|-)(Absinth|TRiTon|EPSiLON|HDBEE|LYS|SiGMA|UTR[-_. ]?HD)-?($|[])])/i</v>
      </c>
      <c r="D522" s="6" t="s">
        <v>1761</v>
      </c>
      <c r="E522" s="8"/>
      <c r="F522" s="6" t="s">
        <v>2164</v>
      </c>
      <c r="G522" s="6" t="s">
        <v>1957</v>
      </c>
      <c r="H522" s="11"/>
      <c r="I522" s="11" t="s">
        <v>2017</v>
      </c>
      <c r="J522" s="11" t="str">
        <f t="shared" si="40"/>
        <v>Absinth|TRiTon|EPSiLON|HDBEE|LYS|SiGMA|UTR[-_. ]?HD</v>
      </c>
      <c r="K522" s="21" t="str">
        <f>"(^[\[(]+|-)("&amp;J522&amp;")-?($|[])])"</f>
        <v>(^[\[(]+|-)(Absinth|TRiTon|EPSiLON|HDBEE|LYS|SiGMA|UTR[-_. ]?HD)-?($|[])])</v>
      </c>
      <c r="L522" s="11"/>
      <c r="M522" s="11"/>
      <c r="N522" s="11"/>
      <c r="O522" s="2"/>
      <c r="P522" s="2"/>
      <c r="Q522" s="2"/>
      <c r="R522" s="2"/>
    </row>
    <row r="523" spans="1:18" x14ac:dyDescent="0.3">
      <c r="A523" s="14" t="s">
        <v>2276</v>
      </c>
      <c r="B523" s="8" t="str">
        <f t="shared" si="38"/>
        <v>{   "name": "PROPER",   "includeCustomFormatWhenRenaming": false,   "specifications": [     {       "name": "*",       "implementation": "ReleaseTitleSpecification",       "negate": false,       "required": false,       "fields": {         "value": "\\bPROPER\\b"       }     }   ] }</v>
      </c>
      <c r="C523" s="8" t="str">
        <f t="shared" si="39"/>
        <v>/PROPER ^|\bPROPER\b/i</v>
      </c>
      <c r="D523" s="6" t="s">
        <v>2114</v>
      </c>
      <c r="E523" s="8" t="s">
        <v>583</v>
      </c>
      <c r="F523" s="6" t="s">
        <v>1447</v>
      </c>
      <c r="G523" s="6" t="s">
        <v>6</v>
      </c>
      <c r="H523" s="11" t="s">
        <v>6</v>
      </c>
      <c r="I523" s="11"/>
      <c r="J523" s="11" t="str">
        <f t="shared" si="40"/>
        <v/>
      </c>
      <c r="K523" s="21" t="str">
        <f t="shared" ref="K523:K549" si="42">"\b"&amp;F523&amp;"\b"</f>
        <v>\bPROPER\b</v>
      </c>
      <c r="L523" s="11"/>
      <c r="M523" s="11"/>
      <c r="N523" s="11" t="s">
        <v>584</v>
      </c>
      <c r="O523" s="2"/>
      <c r="P523" s="2"/>
      <c r="Q523" s="2"/>
      <c r="R523" s="2"/>
    </row>
    <row r="524" spans="1:18" x14ac:dyDescent="0.3">
      <c r="A524" s="14" t="s">
        <v>2276</v>
      </c>
      <c r="B524" s="8" t="str">
        <f t="shared" si="38"/>
        <v>{   "name": "PROPER2",   "includeCustomFormatWhenRenaming": false,   "specifications": [     {       "name": "*",       "implementation": "ReleaseTitleSpecification",       "negate": false,       "required": false,       "fields": {         "value": "\\bPROPER2\\b"       }     }   ] }</v>
      </c>
      <c r="C524" s="8" t="str">
        <f t="shared" si="39"/>
        <v>/PROPER2 ^|\bPROPER2\b/i</v>
      </c>
      <c r="D524" s="6" t="s">
        <v>2114</v>
      </c>
      <c r="E524" s="8" t="s">
        <v>583</v>
      </c>
      <c r="F524" s="6" t="s">
        <v>1448</v>
      </c>
      <c r="G524" s="6" t="s">
        <v>6</v>
      </c>
      <c r="H524" s="11" t="s">
        <v>6</v>
      </c>
      <c r="I524" s="11"/>
      <c r="J524" s="11" t="str">
        <f t="shared" si="40"/>
        <v/>
      </c>
      <c r="K524" s="21" t="str">
        <f t="shared" si="42"/>
        <v>\bPROPER2\b</v>
      </c>
      <c r="L524" s="11"/>
      <c r="M524" s="11"/>
      <c r="N524" s="11" t="s">
        <v>584</v>
      </c>
      <c r="O524" s="2"/>
      <c r="P524" s="2"/>
      <c r="Q524" s="2"/>
      <c r="R524" s="2"/>
    </row>
    <row r="525" spans="1:18" x14ac:dyDescent="0.3">
      <c r="A525" s="14" t="s">
        <v>2276</v>
      </c>
      <c r="B525" s="8" t="str">
        <f t="shared" si="38"/>
        <v>{   "name": "PROPER3",   "includeCustomFormatWhenRenaming": false,   "specifications": [     {       "name": "*",       "implementation": "ReleaseTitleSpecification",       "negate": false,       "required": false,       "fields": {         "value": "\\bPROPER3\\b"       }     }   ] }</v>
      </c>
      <c r="C525" s="8" t="str">
        <f t="shared" si="39"/>
        <v>/PROPER3 ^|\bPROPER3\b/i</v>
      </c>
      <c r="D525" s="6" t="s">
        <v>2114</v>
      </c>
      <c r="E525" s="8" t="s">
        <v>583</v>
      </c>
      <c r="F525" s="6" t="s">
        <v>1449</v>
      </c>
      <c r="G525" s="6" t="s">
        <v>6</v>
      </c>
      <c r="H525" s="11" t="s">
        <v>6</v>
      </c>
      <c r="I525" s="11"/>
      <c r="J525" s="11" t="str">
        <f t="shared" si="40"/>
        <v/>
      </c>
      <c r="K525" s="21" t="str">
        <f t="shared" si="42"/>
        <v>\bPROPER3\b</v>
      </c>
      <c r="L525" s="11"/>
      <c r="M525" s="11"/>
      <c r="N525" s="11" t="s">
        <v>584</v>
      </c>
      <c r="O525" s="2"/>
      <c r="P525" s="2"/>
      <c r="Q525" s="2"/>
      <c r="R525" s="2"/>
    </row>
    <row r="526" spans="1:18" x14ac:dyDescent="0.3">
      <c r="A526" s="14" t="s">
        <v>2276</v>
      </c>
      <c r="B526" s="8" t="str">
        <f t="shared" si="38"/>
        <v>{   "name": "PROPER4",   "includeCustomFormatWhenRenaming": false,   "specifications": [     {       "name": "*",       "implementation": "ReleaseTitleSpecification",       "negate": false,       "required": false,       "fields": {         "value": "\\bPROPER4\\b"       }     }   ] }</v>
      </c>
      <c r="C526" s="8" t="str">
        <f t="shared" si="39"/>
        <v>/PROPER4 ^|\bPROPER4\b/i</v>
      </c>
      <c r="D526" s="6" t="s">
        <v>2114</v>
      </c>
      <c r="E526" s="8" t="s">
        <v>583</v>
      </c>
      <c r="F526" s="6" t="s">
        <v>1450</v>
      </c>
      <c r="G526" s="6" t="s">
        <v>6</v>
      </c>
      <c r="H526" s="11" t="s">
        <v>6</v>
      </c>
      <c r="I526" s="11"/>
      <c r="J526" s="11" t="str">
        <f t="shared" si="40"/>
        <v/>
      </c>
      <c r="K526" s="21" t="str">
        <f t="shared" si="42"/>
        <v>\bPROPER4\b</v>
      </c>
      <c r="L526" s="11"/>
      <c r="M526" s="11"/>
      <c r="N526" s="11" t="s">
        <v>584</v>
      </c>
      <c r="O526" s="2"/>
      <c r="P526" s="2"/>
      <c r="Q526" s="2"/>
      <c r="R526" s="2"/>
    </row>
    <row r="527" spans="1:18" x14ac:dyDescent="0.3">
      <c r="A527" s="14" t="s">
        <v>2276</v>
      </c>
      <c r="B527" s="8" t="str">
        <f t="shared" si="38"/>
        <v>{   "name": "PROPER5",   "includeCustomFormatWhenRenaming": false,   "specifications": [     {       "name": "*",       "implementation": "ReleaseTitleSpecification",       "negate": false,       "required": false,       "fields": {         "value": "\\bPROPER5\\b"       }     }   ] }</v>
      </c>
      <c r="C527" s="8" t="str">
        <f t="shared" si="39"/>
        <v>/PROPER5 ^|\bPROPER5\b/i</v>
      </c>
      <c r="D527" s="6" t="s">
        <v>2114</v>
      </c>
      <c r="E527" s="8" t="s">
        <v>583</v>
      </c>
      <c r="F527" s="6" t="s">
        <v>1451</v>
      </c>
      <c r="G527" s="6" t="s">
        <v>6</v>
      </c>
      <c r="H527" s="11" t="s">
        <v>6</v>
      </c>
      <c r="I527" s="11"/>
      <c r="J527" s="11" t="str">
        <f t="shared" si="40"/>
        <v/>
      </c>
      <c r="K527" s="21" t="str">
        <f t="shared" si="42"/>
        <v>\bPROPER5\b</v>
      </c>
      <c r="L527" s="11"/>
      <c r="M527" s="11"/>
      <c r="N527" s="11" t="s">
        <v>584</v>
      </c>
      <c r="O527" s="2"/>
      <c r="P527" s="2"/>
      <c r="Q527" s="2"/>
      <c r="R527" s="2"/>
    </row>
    <row r="528" spans="1:18" x14ac:dyDescent="0.3">
      <c r="A528" s="14" t="s">
        <v>2276</v>
      </c>
      <c r="B528" s="8" t="str">
        <f t="shared" si="38"/>
        <v>{   "name": "PROPER6",   "includeCustomFormatWhenRenaming": false,   "specifications": [     {       "name": "*",       "implementation": "ReleaseTitleSpecification",       "negate": false,       "required": false,       "fields": {         "value": "\\bPROPER6\\b"       }     }   ] }</v>
      </c>
      <c r="C528" s="8" t="str">
        <f t="shared" si="39"/>
        <v>/PROPER6 ^|\bPROPER6\b/i</v>
      </c>
      <c r="D528" s="6" t="s">
        <v>2114</v>
      </c>
      <c r="E528" s="8" t="s">
        <v>583</v>
      </c>
      <c r="F528" s="6" t="s">
        <v>1452</v>
      </c>
      <c r="G528" s="6" t="s">
        <v>6</v>
      </c>
      <c r="H528" s="11" t="s">
        <v>6</v>
      </c>
      <c r="I528" s="11"/>
      <c r="J528" s="11" t="str">
        <f t="shared" si="40"/>
        <v/>
      </c>
      <c r="K528" s="21" t="str">
        <f t="shared" si="42"/>
        <v>\bPROPER6\b</v>
      </c>
      <c r="L528" s="11"/>
      <c r="M528" s="11"/>
      <c r="N528" s="11" t="s">
        <v>584</v>
      </c>
      <c r="O528" s="2"/>
      <c r="P528" s="2"/>
      <c r="Q528" s="2"/>
      <c r="R528" s="2"/>
    </row>
    <row r="529" spans="1:18" x14ac:dyDescent="0.3">
      <c r="A529" s="14" t="s">
        <v>2276</v>
      </c>
      <c r="B529" s="8" t="str">
        <f t="shared" si="38"/>
        <v>{   "name": "PROPER7",   "includeCustomFormatWhenRenaming": false,   "specifications": [     {       "name": "*",       "implementation": "ReleaseTitleSpecification",       "negate": false,       "required": false,       "fields": {         "value": "\\bPROPER7\\b"       }     }   ] }</v>
      </c>
      <c r="C529" s="8" t="str">
        <f t="shared" si="39"/>
        <v>/PROPER7 ^|\bPROPER7\b/i</v>
      </c>
      <c r="D529" s="6" t="s">
        <v>2114</v>
      </c>
      <c r="E529" s="8" t="s">
        <v>583</v>
      </c>
      <c r="F529" s="6" t="s">
        <v>1453</v>
      </c>
      <c r="G529" s="6" t="s">
        <v>6</v>
      </c>
      <c r="H529" s="11" t="s">
        <v>6</v>
      </c>
      <c r="I529" s="11"/>
      <c r="J529" s="11" t="str">
        <f t="shared" si="40"/>
        <v/>
      </c>
      <c r="K529" s="21" t="str">
        <f t="shared" si="42"/>
        <v>\bPROPER7\b</v>
      </c>
      <c r="L529" s="11"/>
      <c r="M529" s="11"/>
      <c r="N529" s="11" t="s">
        <v>584</v>
      </c>
      <c r="O529" s="2"/>
      <c r="P529" s="2"/>
      <c r="Q529" s="2"/>
      <c r="R529" s="2"/>
    </row>
    <row r="530" spans="1:18" x14ac:dyDescent="0.3">
      <c r="A530" s="14" t="s">
        <v>2276</v>
      </c>
      <c r="B530" s="8" t="str">
        <f t="shared" si="38"/>
        <v>{   "name": "PROPER8",   "includeCustomFormatWhenRenaming": false,   "specifications": [     {       "name": "*",       "implementation": "ReleaseTitleSpecification",       "negate": false,       "required": false,       "fields": {         "value": "\\bPROPER8\\b"       }     }   ] }</v>
      </c>
      <c r="C530" s="8" t="str">
        <f t="shared" si="39"/>
        <v>/PROPER8 ^|\bPROPER8\b/i</v>
      </c>
      <c r="D530" s="6" t="s">
        <v>2114</v>
      </c>
      <c r="E530" s="8" t="s">
        <v>583</v>
      </c>
      <c r="F530" s="6" t="s">
        <v>1454</v>
      </c>
      <c r="G530" s="6" t="s">
        <v>6</v>
      </c>
      <c r="H530" s="11" t="s">
        <v>6</v>
      </c>
      <c r="I530" s="11"/>
      <c r="J530" s="11" t="str">
        <f t="shared" si="40"/>
        <v/>
      </c>
      <c r="K530" s="21" t="str">
        <f t="shared" si="42"/>
        <v>\bPROPER8\b</v>
      </c>
      <c r="L530" s="11"/>
      <c r="M530" s="11"/>
      <c r="N530" s="11" t="s">
        <v>584</v>
      </c>
      <c r="O530" s="2"/>
      <c r="P530" s="2"/>
      <c r="Q530" s="2"/>
      <c r="R530" s="2"/>
    </row>
    <row r="531" spans="1:18" x14ac:dyDescent="0.3">
      <c r="A531" s="14" t="s">
        <v>2276</v>
      </c>
      <c r="B531" s="8" t="str">
        <f t="shared" si="38"/>
        <v>{   "name": "PROPER9",   "includeCustomFormatWhenRenaming": false,   "specifications": [     {       "name": "*",       "implementation": "ReleaseTitleSpecification",       "negate": false,       "required": false,       "fields": {         "value": "\\bPROPER9\\b"       }     }   ] }</v>
      </c>
      <c r="C531" s="8" t="str">
        <f t="shared" si="39"/>
        <v>/PROPER9 ^|\bPROPER9\b/i</v>
      </c>
      <c r="D531" s="6" t="s">
        <v>2114</v>
      </c>
      <c r="E531" s="8" t="s">
        <v>583</v>
      </c>
      <c r="F531" s="6" t="s">
        <v>1455</v>
      </c>
      <c r="G531" s="6" t="s">
        <v>6</v>
      </c>
      <c r="H531" s="11" t="s">
        <v>6</v>
      </c>
      <c r="I531" s="11"/>
      <c r="J531" s="11" t="str">
        <f t="shared" si="40"/>
        <v/>
      </c>
      <c r="K531" s="21" t="str">
        <f t="shared" si="42"/>
        <v>\bPROPER9\b</v>
      </c>
      <c r="L531" s="11"/>
      <c r="M531" s="11"/>
      <c r="N531" s="11" t="s">
        <v>584</v>
      </c>
      <c r="O531" s="2"/>
      <c r="P531" s="2"/>
      <c r="Q531" s="2"/>
      <c r="R531" s="2"/>
    </row>
    <row r="532" spans="1:18" x14ac:dyDescent="0.3">
      <c r="A532" s="14" t="s">
        <v>2276</v>
      </c>
      <c r="B532" s="8" t="str">
        <f t="shared" si="38"/>
        <v>{   "name": "REPACK",   "includeCustomFormatWhenRenaming": false,   "specifications": [     {       "name": "*",       "implementation": "ReleaseTitleSpecification",       "negate": false,       "required": false,       "fields": {         "value": "\\bREPACK\\b"       }     }   ] }</v>
      </c>
      <c r="C532" s="8" t="str">
        <f t="shared" si="39"/>
        <v>/REPACK ^|\bREPACK\b/i</v>
      </c>
      <c r="D532" s="6" t="s">
        <v>2114</v>
      </c>
      <c r="E532" s="8" t="s">
        <v>585</v>
      </c>
      <c r="F532" s="6" t="s">
        <v>1456</v>
      </c>
      <c r="G532" s="6" t="s">
        <v>6</v>
      </c>
      <c r="H532" s="11" t="s">
        <v>6</v>
      </c>
      <c r="I532" s="11"/>
      <c r="J532" s="11" t="str">
        <f t="shared" si="40"/>
        <v/>
      </c>
      <c r="K532" s="21" t="str">
        <f t="shared" si="42"/>
        <v>\bREPACK\b</v>
      </c>
      <c r="L532" s="11"/>
      <c r="M532" s="11"/>
      <c r="N532" s="11" t="s">
        <v>584</v>
      </c>
      <c r="O532" s="2"/>
      <c r="P532" s="2"/>
      <c r="Q532" s="2"/>
      <c r="R532" s="2"/>
    </row>
    <row r="533" spans="1:18" x14ac:dyDescent="0.3">
      <c r="A533" s="14" t="s">
        <v>2276</v>
      </c>
      <c r="B533" s="8" t="str">
        <f t="shared" si="38"/>
        <v>{   "name": "REPACK2",   "includeCustomFormatWhenRenaming": false,   "specifications": [     {       "name": "*",       "implementation": "ReleaseTitleSpecification",       "negate": false,       "required": false,       "fields": {         "value": "\\bREPACK2\\b"       }     }   ] }</v>
      </c>
      <c r="C533" s="8" t="str">
        <f t="shared" si="39"/>
        <v>/REPACK2 ^|\bREPACK2\b/i</v>
      </c>
      <c r="D533" s="6" t="s">
        <v>2114</v>
      </c>
      <c r="E533" s="8" t="s">
        <v>585</v>
      </c>
      <c r="F533" s="6" t="s">
        <v>1457</v>
      </c>
      <c r="G533" s="6" t="s">
        <v>6</v>
      </c>
      <c r="H533" s="11" t="s">
        <v>6</v>
      </c>
      <c r="I533" s="11"/>
      <c r="J533" s="11" t="str">
        <f t="shared" si="40"/>
        <v/>
      </c>
      <c r="K533" s="21" t="str">
        <f t="shared" si="42"/>
        <v>\bREPACK2\b</v>
      </c>
      <c r="L533" s="11"/>
      <c r="M533" s="11"/>
      <c r="N533" s="11" t="s">
        <v>584</v>
      </c>
      <c r="O533" s="2"/>
      <c r="P533" s="2"/>
      <c r="Q533" s="2"/>
      <c r="R533" s="2"/>
    </row>
    <row r="534" spans="1:18" x14ac:dyDescent="0.3">
      <c r="A534" s="14" t="s">
        <v>2276</v>
      </c>
      <c r="B534" s="8" t="str">
        <f t="shared" si="38"/>
        <v>{   "name": "REPACK3",   "includeCustomFormatWhenRenaming": false,   "specifications": [     {       "name": "*",       "implementation": "ReleaseTitleSpecification",       "negate": false,       "required": false,       "fields": {         "value": "\\bREPACK3\\b"       }     }   ] }</v>
      </c>
      <c r="C534" s="8" t="str">
        <f t="shared" si="39"/>
        <v>/REPACK3 ^|\bREPACK3\b/i</v>
      </c>
      <c r="D534" s="6" t="s">
        <v>2114</v>
      </c>
      <c r="E534" s="8" t="s">
        <v>585</v>
      </c>
      <c r="F534" s="6" t="s">
        <v>1458</v>
      </c>
      <c r="G534" s="6" t="s">
        <v>6</v>
      </c>
      <c r="H534" s="11" t="s">
        <v>6</v>
      </c>
      <c r="I534" s="11"/>
      <c r="J534" s="11" t="str">
        <f t="shared" si="40"/>
        <v/>
      </c>
      <c r="K534" s="21" t="str">
        <f t="shared" si="42"/>
        <v>\bREPACK3\b</v>
      </c>
      <c r="L534" s="11"/>
      <c r="M534" s="11"/>
      <c r="N534" s="11" t="s">
        <v>584</v>
      </c>
      <c r="O534" s="2"/>
      <c r="P534" s="2"/>
      <c r="Q534" s="2"/>
      <c r="R534" s="2"/>
    </row>
    <row r="535" spans="1:18" x14ac:dyDescent="0.3">
      <c r="A535" s="14" t="s">
        <v>2276</v>
      </c>
      <c r="B535" s="8" t="str">
        <f t="shared" si="38"/>
        <v>{   "name": "REPACK4",   "includeCustomFormatWhenRenaming": false,   "specifications": [     {       "name": "*",       "implementation": "ReleaseTitleSpecification",       "negate": false,       "required": false,       "fields": {         "value": "\\bREPACK4\\b"       }     }   ] }</v>
      </c>
      <c r="C535" s="8" t="str">
        <f t="shared" si="39"/>
        <v>/REPACK4 ^|\bREPACK4\b/i</v>
      </c>
      <c r="D535" s="6" t="s">
        <v>2114</v>
      </c>
      <c r="E535" s="8" t="s">
        <v>585</v>
      </c>
      <c r="F535" s="6" t="s">
        <v>1459</v>
      </c>
      <c r="G535" s="6" t="s">
        <v>6</v>
      </c>
      <c r="H535" s="11" t="s">
        <v>6</v>
      </c>
      <c r="I535" s="11"/>
      <c r="J535" s="11" t="str">
        <f t="shared" si="40"/>
        <v/>
      </c>
      <c r="K535" s="21" t="str">
        <f t="shared" si="42"/>
        <v>\bREPACK4\b</v>
      </c>
      <c r="L535" s="11"/>
      <c r="M535" s="11"/>
      <c r="N535" s="11" t="s">
        <v>584</v>
      </c>
      <c r="O535" s="2"/>
      <c r="P535" s="2"/>
      <c r="Q535" s="2"/>
      <c r="R535" s="2"/>
    </row>
    <row r="536" spans="1:18" x14ac:dyDescent="0.3">
      <c r="A536" s="14" t="s">
        <v>2276</v>
      </c>
      <c r="B536" s="8" t="str">
        <f t="shared" si="38"/>
        <v>{   "name": "REPACK5",   "includeCustomFormatWhenRenaming": false,   "specifications": [     {       "name": "*",       "implementation": "ReleaseTitleSpecification",       "negate": false,       "required": false,       "fields": {         "value": "\\bREPACK5\\b"       }     }   ] }</v>
      </c>
      <c r="C536" s="8" t="str">
        <f t="shared" si="39"/>
        <v>/REPACK5 ^|\bREPACK5\b/i</v>
      </c>
      <c r="D536" s="6" t="s">
        <v>2114</v>
      </c>
      <c r="E536" s="8" t="s">
        <v>585</v>
      </c>
      <c r="F536" s="6" t="s">
        <v>1460</v>
      </c>
      <c r="G536" s="6" t="s">
        <v>6</v>
      </c>
      <c r="H536" s="11" t="s">
        <v>6</v>
      </c>
      <c r="I536" s="11"/>
      <c r="J536" s="11" t="str">
        <f t="shared" si="40"/>
        <v/>
      </c>
      <c r="K536" s="21" t="str">
        <f t="shared" si="42"/>
        <v>\bREPACK5\b</v>
      </c>
      <c r="L536" s="11"/>
      <c r="M536" s="11"/>
      <c r="N536" s="11" t="s">
        <v>584</v>
      </c>
      <c r="O536" s="2"/>
      <c r="P536" s="2"/>
      <c r="Q536" s="2"/>
      <c r="R536" s="2"/>
    </row>
    <row r="537" spans="1:18" x14ac:dyDescent="0.3">
      <c r="A537" s="14" t="s">
        <v>2276</v>
      </c>
      <c r="B537" s="8" t="str">
        <f t="shared" si="38"/>
        <v>{   "name": "REPACK6",   "includeCustomFormatWhenRenaming": false,   "specifications": [     {       "name": "*",       "implementation": "ReleaseTitleSpecification",       "negate": false,       "required": false,       "fields": {         "value": "\\bREPACK6\\b"       }     }   ] }</v>
      </c>
      <c r="C537" s="8" t="str">
        <f t="shared" si="39"/>
        <v>/REPACK6 ^|\bREPACK6\b/i</v>
      </c>
      <c r="D537" s="6" t="s">
        <v>2114</v>
      </c>
      <c r="E537" s="8" t="s">
        <v>585</v>
      </c>
      <c r="F537" s="6" t="s">
        <v>1461</v>
      </c>
      <c r="G537" s="6" t="s">
        <v>6</v>
      </c>
      <c r="H537" s="11" t="s">
        <v>6</v>
      </c>
      <c r="I537" s="11"/>
      <c r="J537" s="11" t="str">
        <f t="shared" si="40"/>
        <v/>
      </c>
      <c r="K537" s="21" t="str">
        <f t="shared" si="42"/>
        <v>\bREPACK6\b</v>
      </c>
      <c r="L537" s="11"/>
      <c r="M537" s="11"/>
      <c r="N537" s="11" t="s">
        <v>584</v>
      </c>
      <c r="O537" s="2"/>
      <c r="P537" s="2"/>
      <c r="Q537" s="2"/>
      <c r="R537" s="2"/>
    </row>
    <row r="538" spans="1:18" x14ac:dyDescent="0.3">
      <c r="A538" s="14" t="s">
        <v>2276</v>
      </c>
      <c r="B538" s="8" t="str">
        <f t="shared" si="38"/>
        <v>{   "name": "REPACK7",   "includeCustomFormatWhenRenaming": false,   "specifications": [     {       "name": "*",       "implementation": "ReleaseTitleSpecification",       "negate": false,       "required": false,       "fields": {         "value": "\\bREPACK7\\b"       }     }   ] }</v>
      </c>
      <c r="C538" s="8" t="str">
        <f t="shared" si="39"/>
        <v>/REPACK7 ^|\bREPACK7\b/i</v>
      </c>
      <c r="D538" s="6" t="s">
        <v>2114</v>
      </c>
      <c r="E538" s="8" t="s">
        <v>585</v>
      </c>
      <c r="F538" s="6" t="s">
        <v>1462</v>
      </c>
      <c r="G538" s="6" t="s">
        <v>6</v>
      </c>
      <c r="H538" s="11" t="s">
        <v>6</v>
      </c>
      <c r="I538" s="11"/>
      <c r="J538" s="11" t="str">
        <f t="shared" si="40"/>
        <v/>
      </c>
      <c r="K538" s="21" t="str">
        <f t="shared" si="42"/>
        <v>\bREPACK7\b</v>
      </c>
      <c r="L538" s="11"/>
      <c r="M538" s="11"/>
      <c r="N538" s="11" t="s">
        <v>584</v>
      </c>
      <c r="O538" s="2"/>
      <c r="P538" s="2"/>
      <c r="Q538" s="2"/>
      <c r="R538" s="2"/>
    </row>
    <row r="539" spans="1:18" x14ac:dyDescent="0.3">
      <c r="A539" s="14" t="s">
        <v>2276</v>
      </c>
      <c r="B539" s="8" t="str">
        <f t="shared" si="38"/>
        <v>{   "name": "REPACK8",   "includeCustomFormatWhenRenaming": false,   "specifications": [     {       "name": "*",       "implementation": "ReleaseTitleSpecification",       "negate": false,       "required": false,       "fields": {         "value": "\\bREPACK8\\b"       }     }   ] }</v>
      </c>
      <c r="C539" s="8" t="str">
        <f t="shared" si="39"/>
        <v>/REPACK8 ^|\bREPACK8\b/i</v>
      </c>
      <c r="D539" s="6" t="s">
        <v>2114</v>
      </c>
      <c r="E539" s="8" t="s">
        <v>585</v>
      </c>
      <c r="F539" s="6" t="s">
        <v>1463</v>
      </c>
      <c r="G539" s="6" t="s">
        <v>6</v>
      </c>
      <c r="H539" s="11" t="s">
        <v>6</v>
      </c>
      <c r="I539" s="11"/>
      <c r="J539" s="11" t="str">
        <f t="shared" si="40"/>
        <v/>
      </c>
      <c r="K539" s="21" t="str">
        <f t="shared" si="42"/>
        <v>\bREPACK8\b</v>
      </c>
      <c r="L539" s="11"/>
      <c r="M539" s="11"/>
      <c r="N539" s="11" t="s">
        <v>584</v>
      </c>
      <c r="O539" s="2"/>
      <c r="P539" s="2"/>
      <c r="Q539" s="2"/>
      <c r="R539" s="2"/>
    </row>
    <row r="540" spans="1:18" x14ac:dyDescent="0.3">
      <c r="A540" s="14" t="s">
        <v>2276</v>
      </c>
      <c r="B540" s="8" t="str">
        <f t="shared" si="38"/>
        <v>{   "name": "REPACK9",   "includeCustomFormatWhenRenaming": false,   "specifications": [     {       "name": "*",       "implementation": "ReleaseTitleSpecification",       "negate": false,       "required": false,       "fields": {         "value": "\\bREPACK9\\b"       }     }   ] }</v>
      </c>
      <c r="C540" s="8" t="str">
        <f t="shared" si="39"/>
        <v>/REPACK9 ^|\bREPACK9\b/i</v>
      </c>
      <c r="D540" s="6" t="s">
        <v>2114</v>
      </c>
      <c r="E540" s="8" t="s">
        <v>585</v>
      </c>
      <c r="F540" s="6" t="s">
        <v>1464</v>
      </c>
      <c r="G540" s="6" t="s">
        <v>6</v>
      </c>
      <c r="H540" s="11" t="s">
        <v>6</v>
      </c>
      <c r="I540" s="11"/>
      <c r="J540" s="11" t="str">
        <f t="shared" si="40"/>
        <v/>
      </c>
      <c r="K540" s="21" t="str">
        <f t="shared" si="42"/>
        <v>\bREPACK9\b</v>
      </c>
      <c r="L540" s="11"/>
      <c r="M540" s="11"/>
      <c r="N540" s="11" t="s">
        <v>584</v>
      </c>
      <c r="O540" s="2"/>
      <c r="P540" s="2"/>
      <c r="Q540" s="2"/>
      <c r="R540" s="2"/>
    </row>
    <row r="541" spans="1:18" x14ac:dyDescent="0.3">
      <c r="A541" s="14" t="s">
        <v>2276</v>
      </c>
      <c r="B541" s="8" t="str">
        <f t="shared" si="38"/>
        <v>{   "name": "RERIP",   "includeCustomFormatWhenRenaming": false,   "specifications": [     {       "name": "*",       "implementation": "ReleaseTitleSpecification",       "negate": false,       "required": false,       "fields": {         "value": "\\bRERIP\\b"       }     }   ] }</v>
      </c>
      <c r="C541" s="8" t="str">
        <f t="shared" si="39"/>
        <v>/RERIP ^|\bRERIP\b/i</v>
      </c>
      <c r="D541" s="6" t="s">
        <v>2114</v>
      </c>
      <c r="E541" s="8" t="s">
        <v>586</v>
      </c>
      <c r="F541" s="6" t="s">
        <v>1465</v>
      </c>
      <c r="G541" s="6" t="s">
        <v>6</v>
      </c>
      <c r="H541" s="11" t="s">
        <v>6</v>
      </c>
      <c r="I541" s="11"/>
      <c r="J541" s="11" t="str">
        <f t="shared" si="40"/>
        <v/>
      </c>
      <c r="K541" s="21" t="str">
        <f t="shared" si="42"/>
        <v>\bRERIP\b</v>
      </c>
      <c r="L541" s="11"/>
      <c r="M541" s="11"/>
      <c r="N541" s="11" t="s">
        <v>587</v>
      </c>
      <c r="O541" s="2"/>
      <c r="P541" s="2"/>
      <c r="Q541" s="2"/>
      <c r="R541" s="2"/>
    </row>
    <row r="542" spans="1:18" x14ac:dyDescent="0.3">
      <c r="A542" s="14" t="s">
        <v>2276</v>
      </c>
      <c r="B542" s="8" t="str">
        <f t="shared" si="38"/>
        <v>{   "name": "RERIP2",   "includeCustomFormatWhenRenaming": false,   "specifications": [     {       "name": "*",       "implementation": "ReleaseTitleSpecification",       "negate": false,       "required": false,       "fields": {         "value": "\\bRERIP2\\b"       }     }   ] }</v>
      </c>
      <c r="C542" s="8" t="str">
        <f t="shared" si="39"/>
        <v>/RERIP2 ^|\bRERIP2\b/i</v>
      </c>
      <c r="D542" s="6" t="s">
        <v>2114</v>
      </c>
      <c r="E542" s="8" t="s">
        <v>586</v>
      </c>
      <c r="F542" s="6" t="s">
        <v>1466</v>
      </c>
      <c r="G542" s="6" t="s">
        <v>6</v>
      </c>
      <c r="H542" s="11" t="s">
        <v>6</v>
      </c>
      <c r="I542" s="11"/>
      <c r="J542" s="11" t="str">
        <f t="shared" si="40"/>
        <v/>
      </c>
      <c r="K542" s="21" t="str">
        <f t="shared" si="42"/>
        <v>\bRERIP2\b</v>
      </c>
      <c r="L542" s="11"/>
      <c r="M542" s="11"/>
      <c r="N542" s="11" t="s">
        <v>587</v>
      </c>
      <c r="O542" s="2"/>
      <c r="P542" s="2"/>
      <c r="Q542" s="2"/>
      <c r="R542" s="2"/>
    </row>
    <row r="543" spans="1:18" x14ac:dyDescent="0.3">
      <c r="A543" s="14" t="s">
        <v>2276</v>
      </c>
      <c r="B543" s="8" t="str">
        <f t="shared" si="38"/>
        <v>{   "name": "RERIP3",   "includeCustomFormatWhenRenaming": false,   "specifications": [     {       "name": "*",       "implementation": "ReleaseTitleSpecification",       "negate": false,       "required": false,       "fields": {         "value": "\\bRERIP3\\b"       }     }   ] }</v>
      </c>
      <c r="C543" s="8" t="str">
        <f t="shared" si="39"/>
        <v>/RERIP3 ^|\bRERIP3\b/i</v>
      </c>
      <c r="D543" s="6" t="s">
        <v>2114</v>
      </c>
      <c r="E543" s="8" t="s">
        <v>586</v>
      </c>
      <c r="F543" s="6" t="s">
        <v>1467</v>
      </c>
      <c r="G543" s="6" t="s">
        <v>6</v>
      </c>
      <c r="H543" s="11" t="s">
        <v>6</v>
      </c>
      <c r="I543" s="11"/>
      <c r="J543" s="11" t="str">
        <f t="shared" si="40"/>
        <v/>
      </c>
      <c r="K543" s="21" t="str">
        <f t="shared" si="42"/>
        <v>\bRERIP3\b</v>
      </c>
      <c r="L543" s="11"/>
      <c r="M543" s="11"/>
      <c r="N543" s="11" t="s">
        <v>587</v>
      </c>
      <c r="O543" s="2"/>
      <c r="P543" s="2"/>
      <c r="Q543" s="2"/>
      <c r="R543" s="2"/>
    </row>
    <row r="544" spans="1:18" x14ac:dyDescent="0.3">
      <c r="A544" s="14" t="s">
        <v>2276</v>
      </c>
      <c r="B544" s="8" t="str">
        <f t="shared" si="38"/>
        <v>{   "name": "RERIP4",   "includeCustomFormatWhenRenaming": false,   "specifications": [     {       "name": "*",       "implementation": "ReleaseTitleSpecification",       "negate": false,       "required": false,       "fields": {         "value": "\\bRERIP4\\b"       }     }   ] }</v>
      </c>
      <c r="C544" s="8" t="str">
        <f t="shared" si="39"/>
        <v>/RERIP4 ^|\bRERIP4\b/i</v>
      </c>
      <c r="D544" s="6" t="s">
        <v>2114</v>
      </c>
      <c r="E544" s="8" t="s">
        <v>586</v>
      </c>
      <c r="F544" s="6" t="s">
        <v>1468</v>
      </c>
      <c r="G544" s="6" t="s">
        <v>6</v>
      </c>
      <c r="H544" s="11" t="s">
        <v>6</v>
      </c>
      <c r="I544" s="11"/>
      <c r="J544" s="11" t="str">
        <f t="shared" si="40"/>
        <v/>
      </c>
      <c r="K544" s="21" t="str">
        <f t="shared" si="42"/>
        <v>\bRERIP4\b</v>
      </c>
      <c r="L544" s="11"/>
      <c r="M544" s="11"/>
      <c r="N544" s="11" t="s">
        <v>587</v>
      </c>
      <c r="O544" s="2"/>
      <c r="P544" s="2"/>
      <c r="Q544" s="2"/>
      <c r="R544" s="2"/>
    </row>
    <row r="545" spans="1:18" x14ac:dyDescent="0.3">
      <c r="A545" s="14" t="s">
        <v>2276</v>
      </c>
      <c r="B545" s="8" t="str">
        <f t="shared" si="38"/>
        <v>{   "name": "RERIP5",   "includeCustomFormatWhenRenaming": false,   "specifications": [     {       "name": "*",       "implementation": "ReleaseTitleSpecification",       "negate": false,       "required": false,       "fields": {         "value": "\\bRERIP5\\b"       }     }   ] }</v>
      </c>
      <c r="C545" s="8" t="str">
        <f t="shared" si="39"/>
        <v>/RERIP5 ^|\bRERIP5\b/i</v>
      </c>
      <c r="D545" s="6" t="s">
        <v>2114</v>
      </c>
      <c r="E545" s="8" t="s">
        <v>586</v>
      </c>
      <c r="F545" s="6" t="s">
        <v>1469</v>
      </c>
      <c r="G545" s="6" t="s">
        <v>6</v>
      </c>
      <c r="H545" s="11" t="s">
        <v>6</v>
      </c>
      <c r="I545" s="11"/>
      <c r="J545" s="11" t="str">
        <f t="shared" si="40"/>
        <v/>
      </c>
      <c r="K545" s="21" t="str">
        <f t="shared" si="42"/>
        <v>\bRERIP5\b</v>
      </c>
      <c r="L545" s="11"/>
      <c r="M545" s="11"/>
      <c r="N545" s="11" t="s">
        <v>587</v>
      </c>
      <c r="O545" s="2"/>
      <c r="P545" s="2"/>
      <c r="Q545" s="2"/>
      <c r="R545" s="2"/>
    </row>
    <row r="546" spans="1:18" x14ac:dyDescent="0.3">
      <c r="A546" s="14" t="s">
        <v>2276</v>
      </c>
      <c r="B546" s="8" t="str">
        <f t="shared" si="38"/>
        <v>{   "name": "RERIP6",   "includeCustomFormatWhenRenaming": false,   "specifications": [     {       "name": "*",       "implementation": "ReleaseTitleSpecification",       "negate": false,       "required": false,       "fields": {         "value": "\\bRERIP6\\b"       }     }   ] }</v>
      </c>
      <c r="C546" s="8" t="str">
        <f t="shared" si="39"/>
        <v>/RERIP6 ^|\bRERIP6\b/i</v>
      </c>
      <c r="D546" s="6" t="s">
        <v>2114</v>
      </c>
      <c r="E546" s="8" t="s">
        <v>586</v>
      </c>
      <c r="F546" s="6" t="s">
        <v>1470</v>
      </c>
      <c r="G546" s="6" t="s">
        <v>6</v>
      </c>
      <c r="H546" s="11" t="s">
        <v>6</v>
      </c>
      <c r="I546" s="11"/>
      <c r="J546" s="11" t="str">
        <f t="shared" si="40"/>
        <v/>
      </c>
      <c r="K546" s="21" t="str">
        <f t="shared" si="42"/>
        <v>\bRERIP6\b</v>
      </c>
      <c r="L546" s="11"/>
      <c r="M546" s="11"/>
      <c r="N546" s="11" t="s">
        <v>587</v>
      </c>
      <c r="O546" s="2"/>
      <c r="P546" s="2"/>
      <c r="Q546" s="2"/>
      <c r="R546" s="2"/>
    </row>
    <row r="547" spans="1:18" x14ac:dyDescent="0.3">
      <c r="A547" s="14" t="s">
        <v>2276</v>
      </c>
      <c r="B547" s="8" t="str">
        <f t="shared" si="38"/>
        <v>{   "name": "RERIP7",   "includeCustomFormatWhenRenaming": false,   "specifications": [     {       "name": "*",       "implementation": "ReleaseTitleSpecification",       "negate": false,       "required": false,       "fields": {         "value": "\\bRERIP7\\b"       }     }   ] }</v>
      </c>
      <c r="C547" s="8" t="str">
        <f t="shared" si="39"/>
        <v>/RERIP7 ^|\bRERIP7\b/i</v>
      </c>
      <c r="D547" s="6" t="s">
        <v>2114</v>
      </c>
      <c r="E547" s="8" t="s">
        <v>586</v>
      </c>
      <c r="F547" s="6" t="s">
        <v>1471</v>
      </c>
      <c r="G547" s="6" t="s">
        <v>6</v>
      </c>
      <c r="H547" s="11" t="s">
        <v>6</v>
      </c>
      <c r="I547" s="11"/>
      <c r="J547" s="11" t="str">
        <f t="shared" si="40"/>
        <v/>
      </c>
      <c r="K547" s="21" t="str">
        <f t="shared" si="42"/>
        <v>\bRERIP7\b</v>
      </c>
      <c r="L547" s="11"/>
      <c r="M547" s="11"/>
      <c r="N547" s="11" t="s">
        <v>587</v>
      </c>
      <c r="O547" s="2"/>
      <c r="P547" s="2"/>
      <c r="Q547" s="2"/>
      <c r="R547" s="2"/>
    </row>
    <row r="548" spans="1:18" x14ac:dyDescent="0.3">
      <c r="A548" s="14" t="s">
        <v>2276</v>
      </c>
      <c r="B548" s="8" t="str">
        <f t="shared" si="38"/>
        <v>{   "name": "RERIP8",   "includeCustomFormatWhenRenaming": false,   "specifications": [     {       "name": "*",       "implementation": "ReleaseTitleSpecification",       "negate": false,       "required": false,       "fields": {         "value": "\\bRERIP8\\b"       }     }   ] }</v>
      </c>
      <c r="C548" s="8" t="str">
        <f t="shared" si="39"/>
        <v>/RERIP8 ^|\bRERIP8\b/i</v>
      </c>
      <c r="D548" s="6" t="s">
        <v>2114</v>
      </c>
      <c r="E548" s="8" t="s">
        <v>586</v>
      </c>
      <c r="F548" s="6" t="s">
        <v>1472</v>
      </c>
      <c r="G548" s="6" t="s">
        <v>6</v>
      </c>
      <c r="H548" s="11" t="s">
        <v>6</v>
      </c>
      <c r="I548" s="11"/>
      <c r="J548" s="11" t="str">
        <f t="shared" si="40"/>
        <v/>
      </c>
      <c r="K548" s="21" t="str">
        <f t="shared" si="42"/>
        <v>\bRERIP8\b</v>
      </c>
      <c r="L548" s="11"/>
      <c r="M548" s="11"/>
      <c r="N548" s="11" t="s">
        <v>587</v>
      </c>
      <c r="O548" s="2"/>
      <c r="P548" s="2"/>
      <c r="Q548" s="2"/>
      <c r="R548" s="2"/>
    </row>
    <row r="549" spans="1:18" x14ac:dyDescent="0.3">
      <c r="A549" s="14" t="s">
        <v>2276</v>
      </c>
      <c r="B549" s="8" t="str">
        <f t="shared" si="38"/>
        <v>{   "name": "RERIP9",   "includeCustomFormatWhenRenaming": false,   "specifications": [     {       "name": "*",       "implementation": "ReleaseTitleSpecification",       "negate": false,       "required": false,       "fields": {         "value": "\\bRERIP9\\b"       }     }   ] }</v>
      </c>
      <c r="C549" s="8" t="str">
        <f t="shared" si="39"/>
        <v>/RERIP9 ^|\bRERIP9\b/i</v>
      </c>
      <c r="D549" s="6" t="s">
        <v>2114</v>
      </c>
      <c r="E549" s="8" t="s">
        <v>586</v>
      </c>
      <c r="F549" s="6" t="s">
        <v>1473</v>
      </c>
      <c r="G549" s="6" t="s">
        <v>6</v>
      </c>
      <c r="H549" s="11" t="s">
        <v>6</v>
      </c>
      <c r="I549" s="11"/>
      <c r="J549" s="11" t="str">
        <f t="shared" si="40"/>
        <v/>
      </c>
      <c r="K549" s="21" t="str">
        <f t="shared" si="42"/>
        <v>\bRERIP9\b</v>
      </c>
      <c r="L549" s="11"/>
      <c r="M549" s="11"/>
      <c r="N549" s="11" t="s">
        <v>587</v>
      </c>
      <c r="O549" s="2"/>
      <c r="P549" s="2"/>
      <c r="Q549" s="2"/>
      <c r="R549" s="2"/>
    </row>
    <row r="550" spans="1:18" x14ac:dyDescent="0.3">
      <c r="A550" s="14" t="s">
        <v>2276</v>
      </c>
      <c r="B550" s="8" t="str">
        <f t="shared" si="38"/>
        <v>{   "name": "v0",   "includeCustomFormatWhenRenaming": false,   "specifications": [     {       "name": "*",       "implementation": "ReleaseTitleSpecification",       "negate": false,       "required": false,       "fields": {         "value": "v0\\b"       }     }   ] }</v>
      </c>
      <c r="C550" s="8" t="str">
        <f t="shared" si="39"/>
        <v>/v0 ^|v0\b/i</v>
      </c>
      <c r="D550" s="6" t="s">
        <v>2114</v>
      </c>
      <c r="E550" s="8" t="s">
        <v>588</v>
      </c>
      <c r="F550" s="6" t="s">
        <v>1474</v>
      </c>
      <c r="G550" s="6" t="s">
        <v>6</v>
      </c>
      <c r="H550" s="11" t="s">
        <v>6</v>
      </c>
      <c r="I550" s="11"/>
      <c r="J550" s="11" t="str">
        <f t="shared" si="40"/>
        <v/>
      </c>
      <c r="K550" s="21" t="str">
        <f>F550&amp;"\b"</f>
        <v>v0\b</v>
      </c>
      <c r="L550" s="11"/>
      <c r="M550" s="11"/>
      <c r="N550" s="11"/>
      <c r="O550" s="2"/>
      <c r="P550" s="2"/>
      <c r="Q550" s="2"/>
      <c r="R550" s="2"/>
    </row>
    <row r="551" spans="1:18" x14ac:dyDescent="0.3">
      <c r="A551" s="14" t="s">
        <v>2276</v>
      </c>
      <c r="B551" s="8" t="str">
        <f t="shared" si="38"/>
        <v>{   "name": "v1",   "includeCustomFormatWhenRenaming": false,   "specifications": [     {       "name": "*",       "implementation": "ReleaseTitleSpecification",       "negate": false,       "required": false,       "fields": {         "value": "v1\\b(?!\\.\\d\\b)"       }     }   ] }</v>
      </c>
      <c r="C551" s="8" t="str">
        <f t="shared" si="39"/>
        <v>/v1 ^|v1\b(?!\.\d\b)/i</v>
      </c>
      <c r="D551" s="6" t="s">
        <v>2114</v>
      </c>
      <c r="E551" s="8" t="s">
        <v>589</v>
      </c>
      <c r="F551" s="6" t="s">
        <v>1475</v>
      </c>
      <c r="G551" s="6" t="s">
        <v>6</v>
      </c>
      <c r="H551" s="11" t="s">
        <v>6</v>
      </c>
      <c r="I551" s="11"/>
      <c r="J551" s="11" t="str">
        <f t="shared" si="40"/>
        <v/>
      </c>
      <c r="K551" s="21" t="str">
        <f>F551&amp;"\b(?!\.\d\b)"</f>
        <v>v1\b(?!\.\d\b)</v>
      </c>
      <c r="L551" s="11"/>
      <c r="M551" s="11"/>
      <c r="N551" s="11"/>
      <c r="O551" s="2"/>
      <c r="P551" s="2"/>
      <c r="Q551" s="2"/>
      <c r="R551" s="2"/>
    </row>
    <row r="552" spans="1:18" x14ac:dyDescent="0.3">
      <c r="A552" s="14" t="s">
        <v>2276</v>
      </c>
      <c r="B552" s="8" t="str">
        <f t="shared" si="38"/>
        <v>{   "name": "v2",   "includeCustomFormatWhenRenaming": false,   "specifications": [     {       "name": "*",       "implementation": "ReleaseTitleSpecification",       "negate": false,       "required": false,       "fields": {         "value": "v2\\b(?!\\.\\d\\b)"       }     }   ] }</v>
      </c>
      <c r="C552" s="8" t="str">
        <f t="shared" si="39"/>
        <v>/v2 ^|v2\b(?!\.\d\b)/i</v>
      </c>
      <c r="D552" s="6" t="s">
        <v>2114</v>
      </c>
      <c r="E552" s="8" t="s">
        <v>499</v>
      </c>
      <c r="F552" s="6" t="s">
        <v>1476</v>
      </c>
      <c r="G552" s="6" t="s">
        <v>6</v>
      </c>
      <c r="H552" s="11" t="s">
        <v>6</v>
      </c>
      <c r="I552" s="11"/>
      <c r="J552" s="11" t="str">
        <f t="shared" si="40"/>
        <v/>
      </c>
      <c r="K552" s="21" t="str">
        <f>F552&amp;"\b(?!\.\d\b)"</f>
        <v>v2\b(?!\.\d\b)</v>
      </c>
      <c r="L552" s="11" t="s">
        <v>1882</v>
      </c>
      <c r="M552" s="11" t="s">
        <v>1401</v>
      </c>
      <c r="N552" s="11"/>
      <c r="O552" s="2"/>
      <c r="P552" s="2"/>
      <c r="Q552" s="2"/>
      <c r="R552" s="2"/>
    </row>
    <row r="553" spans="1:18" x14ac:dyDescent="0.3">
      <c r="A553" s="14" t="s">
        <v>2276</v>
      </c>
      <c r="B553" s="8" t="str">
        <f t="shared" si="38"/>
        <v>{   "name": "v3",   "includeCustomFormatWhenRenaming": false,   "specifications": [     {       "name": "*",       "implementation": "ReleaseTitleSpecification",       "negate": false,       "required": false,       "fields": {         "value": "v3\\b"       }     }   ] }</v>
      </c>
      <c r="C553" s="8" t="str">
        <f t="shared" si="39"/>
        <v>/v3 ^|v3\b/i</v>
      </c>
      <c r="D553" s="6" t="s">
        <v>2114</v>
      </c>
      <c r="E553" s="8" t="s">
        <v>499</v>
      </c>
      <c r="F553" s="6" t="s">
        <v>1477</v>
      </c>
      <c r="G553" s="6" t="s">
        <v>6</v>
      </c>
      <c r="H553" s="11" t="s">
        <v>6</v>
      </c>
      <c r="I553" s="11"/>
      <c r="J553" s="11" t="str">
        <f t="shared" si="40"/>
        <v/>
      </c>
      <c r="K553" s="21" t="str">
        <f t="shared" ref="K553:K559" si="43">F553&amp;"\b"</f>
        <v>v3\b</v>
      </c>
      <c r="L553" s="11"/>
      <c r="M553" s="11"/>
      <c r="N553" s="11"/>
      <c r="O553" s="2"/>
      <c r="P553" s="2"/>
      <c r="Q553" s="2"/>
      <c r="R553" s="2"/>
    </row>
    <row r="554" spans="1:18" x14ac:dyDescent="0.3">
      <c r="A554" s="14" t="s">
        <v>2276</v>
      </c>
      <c r="B554" s="8" t="str">
        <f t="shared" si="38"/>
        <v>{   "name": "v4",   "includeCustomFormatWhenRenaming": false,   "specifications": [     {       "name": "*",       "implementation": "ReleaseTitleSpecification",       "negate": false,       "required": false,       "fields": {         "value": "v4\\b"       }     }   ] }</v>
      </c>
      <c r="C554" s="8" t="str">
        <f t="shared" si="39"/>
        <v>/v4 ^|v4\b/i</v>
      </c>
      <c r="D554" s="6" t="s">
        <v>2114</v>
      </c>
      <c r="E554" s="8" t="s">
        <v>499</v>
      </c>
      <c r="F554" s="6" t="s">
        <v>1478</v>
      </c>
      <c r="G554" s="6" t="s">
        <v>6</v>
      </c>
      <c r="H554" s="11" t="s">
        <v>6</v>
      </c>
      <c r="I554" s="11"/>
      <c r="J554" s="11" t="str">
        <f t="shared" si="40"/>
        <v/>
      </c>
      <c r="K554" s="21" t="str">
        <f t="shared" si="43"/>
        <v>v4\b</v>
      </c>
      <c r="L554" s="11"/>
      <c r="M554" s="11"/>
      <c r="N554" s="11"/>
      <c r="O554" s="2"/>
      <c r="P554" s="2"/>
      <c r="Q554" s="2"/>
      <c r="R554" s="2"/>
    </row>
    <row r="555" spans="1:18" x14ac:dyDescent="0.3">
      <c r="A555" s="14" t="s">
        <v>2276</v>
      </c>
      <c r="B555" s="8" t="str">
        <f t="shared" si="38"/>
        <v>{   "name": "v5",   "includeCustomFormatWhenRenaming": false,   "specifications": [     {       "name": "*",       "implementation": "ReleaseTitleSpecification",       "negate": false,       "required": false,       "fields": {         "value": "v5\\b"       }     }   ] }</v>
      </c>
      <c r="C555" s="8" t="str">
        <f t="shared" si="39"/>
        <v>/v5 ^|v5\b/i</v>
      </c>
      <c r="D555" s="6" t="s">
        <v>2114</v>
      </c>
      <c r="E555" s="8" t="s">
        <v>499</v>
      </c>
      <c r="F555" s="6" t="s">
        <v>1479</v>
      </c>
      <c r="G555" s="6" t="s">
        <v>6</v>
      </c>
      <c r="H555" s="11" t="s">
        <v>6</v>
      </c>
      <c r="I555" s="11"/>
      <c r="J555" s="11" t="str">
        <f t="shared" si="40"/>
        <v/>
      </c>
      <c r="K555" s="21" t="str">
        <f t="shared" si="43"/>
        <v>v5\b</v>
      </c>
      <c r="L555" s="11"/>
      <c r="M555" s="11"/>
      <c r="N555" s="11"/>
      <c r="O555" s="2"/>
      <c r="P555" s="2"/>
      <c r="Q555" s="2"/>
      <c r="R555" s="2"/>
    </row>
    <row r="556" spans="1:18" x14ac:dyDescent="0.3">
      <c r="A556" s="14" t="s">
        <v>2276</v>
      </c>
      <c r="B556" s="8" t="str">
        <f t="shared" si="38"/>
        <v>{   "name": "v6",   "includeCustomFormatWhenRenaming": false,   "specifications": [     {       "name": "*",       "implementation": "ReleaseTitleSpecification",       "negate": false,       "required": false,       "fields": {         "value": "v6\\b"       }     }   ] }</v>
      </c>
      <c r="C556" s="8" t="str">
        <f t="shared" si="39"/>
        <v>/v6 ^|v6\b/i</v>
      </c>
      <c r="D556" s="6" t="s">
        <v>2114</v>
      </c>
      <c r="E556" s="8" t="s">
        <v>499</v>
      </c>
      <c r="F556" s="6" t="s">
        <v>1480</v>
      </c>
      <c r="G556" s="6" t="s">
        <v>6</v>
      </c>
      <c r="H556" s="11" t="s">
        <v>6</v>
      </c>
      <c r="I556" s="11"/>
      <c r="J556" s="11" t="str">
        <f t="shared" si="40"/>
        <v/>
      </c>
      <c r="K556" s="21" t="str">
        <f t="shared" si="43"/>
        <v>v6\b</v>
      </c>
      <c r="L556" s="11"/>
      <c r="M556" s="11"/>
      <c r="N556" s="11"/>
      <c r="O556" s="2"/>
      <c r="P556" s="2"/>
      <c r="Q556" s="2"/>
      <c r="R556" s="2"/>
    </row>
    <row r="557" spans="1:18" x14ac:dyDescent="0.3">
      <c r="A557" s="14" t="s">
        <v>2276</v>
      </c>
      <c r="B557" s="8" t="str">
        <f t="shared" si="38"/>
        <v>{   "name": "v7",   "includeCustomFormatWhenRenaming": false,   "specifications": [     {       "name": "*",       "implementation": "ReleaseTitleSpecification",       "negate": false,       "required": false,       "fields": {         "value": "v7\\b"       }     }   ] }</v>
      </c>
      <c r="C557" s="8" t="str">
        <f t="shared" si="39"/>
        <v>/v7 ^|v7\b/i</v>
      </c>
      <c r="D557" s="6" t="s">
        <v>2114</v>
      </c>
      <c r="E557" s="8" t="s">
        <v>499</v>
      </c>
      <c r="F557" s="6" t="s">
        <v>1481</v>
      </c>
      <c r="G557" s="6" t="s">
        <v>6</v>
      </c>
      <c r="H557" s="11" t="s">
        <v>6</v>
      </c>
      <c r="I557" s="11"/>
      <c r="J557" s="11" t="str">
        <f t="shared" si="40"/>
        <v/>
      </c>
      <c r="K557" s="21" t="str">
        <f t="shared" si="43"/>
        <v>v7\b</v>
      </c>
      <c r="L557" s="11"/>
      <c r="M557" s="11"/>
      <c r="N557" s="11"/>
      <c r="O557" s="2"/>
      <c r="P557" s="2"/>
      <c r="Q557" s="2"/>
      <c r="R557" s="2"/>
    </row>
    <row r="558" spans="1:18" x14ac:dyDescent="0.3">
      <c r="A558" s="14" t="s">
        <v>2276</v>
      </c>
      <c r="B558" s="8" t="str">
        <f t="shared" si="38"/>
        <v>{   "name": "v8",   "includeCustomFormatWhenRenaming": false,   "specifications": [     {       "name": "*",       "implementation": "ReleaseTitleSpecification",       "negate": false,       "required": false,       "fields": {         "value": "v8\\b"       }     }   ] }</v>
      </c>
      <c r="C558" s="8" t="str">
        <f t="shared" si="39"/>
        <v>/v8 ^|v8\b/i</v>
      </c>
      <c r="D558" s="6" t="s">
        <v>2114</v>
      </c>
      <c r="E558" s="8" t="s">
        <v>499</v>
      </c>
      <c r="F558" s="6" t="s">
        <v>1482</v>
      </c>
      <c r="G558" s="6" t="s">
        <v>6</v>
      </c>
      <c r="H558" s="11" t="s">
        <v>6</v>
      </c>
      <c r="I558" s="11"/>
      <c r="J558" s="11" t="str">
        <f t="shared" si="40"/>
        <v/>
      </c>
      <c r="K558" s="21" t="str">
        <f t="shared" si="43"/>
        <v>v8\b</v>
      </c>
      <c r="L558" s="11"/>
      <c r="M558" s="11"/>
      <c r="N558" s="11"/>
      <c r="O558" s="2"/>
      <c r="P558" s="2"/>
      <c r="Q558" s="2"/>
      <c r="R558" s="2"/>
    </row>
    <row r="559" spans="1:18" x14ac:dyDescent="0.3">
      <c r="A559" s="14" t="s">
        <v>2276</v>
      </c>
      <c r="B559" s="8" t="str">
        <f t="shared" si="38"/>
        <v>{   "name": "v9",   "includeCustomFormatWhenRenaming": false,   "specifications": [     {       "name": "*",       "implementation": "ReleaseTitleSpecification",       "negate": false,       "required": false,       "fields": {         "value": "v9\\b"       }     }   ] }</v>
      </c>
      <c r="C559" s="8" t="str">
        <f t="shared" si="39"/>
        <v>/v9 ^|v9\b/i</v>
      </c>
      <c r="D559" s="6" t="s">
        <v>2114</v>
      </c>
      <c r="E559" s="8" t="s">
        <v>499</v>
      </c>
      <c r="F559" s="6" t="s">
        <v>1483</v>
      </c>
      <c r="G559" s="6" t="s">
        <v>6</v>
      </c>
      <c r="H559" s="11" t="s">
        <v>6</v>
      </c>
      <c r="I559" s="11"/>
      <c r="J559" s="11" t="str">
        <f t="shared" si="40"/>
        <v/>
      </c>
      <c r="K559" s="21" t="str">
        <f t="shared" si="43"/>
        <v>v9\b</v>
      </c>
      <c r="L559" s="11"/>
      <c r="M559" s="11"/>
      <c r="N559" s="11"/>
      <c r="O559" s="2"/>
      <c r="P559" s="2"/>
      <c r="Q559" s="2"/>
      <c r="R559" s="2"/>
    </row>
    <row r="560" spans="1:18" x14ac:dyDescent="0.3">
      <c r="A560" s="14" t="s">
        <v>2276</v>
      </c>
      <c r="B560" s="8" t="str">
        <f t="shared" si="38"/>
        <v>{   "name": "BluRay",   "includeCustomFormatWhenRenaming": false,   "specifications": [     {       "name": "*",       "implementation": "ReleaseTitleSpecification",       "negate": false,       "required": false,       "fields": {         "value": "^(?=.*\\b(Blu[-_. ]?Ray|BD(Mux|Rip)|HD[-_. ]?DVD)\\b)(?!.*\\b(REMUX|UHD|4K|2160[pi])\\b)"       }     }   ] }</v>
      </c>
      <c r="C560" s="8" t="str">
        <f t="shared" si="39"/>
        <v>/BluRay ^|^(?=.*\b(Blu[-_. ]?Ray|BD(Mux|Rip)|HD[-_. ]?DVD)\b)(?!.*\b(REMUX|UHD|4K|2160[pi])\b)/i</v>
      </c>
      <c r="D560" s="6" t="s">
        <v>1432</v>
      </c>
      <c r="E560" s="8" t="s">
        <v>547</v>
      </c>
      <c r="F560" s="6" t="s">
        <v>1433</v>
      </c>
      <c r="G560" s="6" t="s">
        <v>6</v>
      </c>
      <c r="H560" s="11" t="s">
        <v>546</v>
      </c>
      <c r="I560" s="11"/>
      <c r="J560" s="11" t="str">
        <f t="shared" si="40"/>
        <v/>
      </c>
      <c r="K560" s="21" t="s">
        <v>1933</v>
      </c>
      <c r="L560" s="11" t="s">
        <v>546</v>
      </c>
      <c r="M560" s="11" t="s">
        <v>1434</v>
      </c>
      <c r="N560" s="11" t="s">
        <v>548</v>
      </c>
      <c r="O560" s="2"/>
      <c r="P560" s="2"/>
      <c r="Q560" s="2"/>
      <c r="R560" s="2"/>
    </row>
    <row r="561" spans="1:18" x14ac:dyDescent="0.3">
      <c r="A561" s="14" t="s">
        <v>2276</v>
      </c>
      <c r="B561" s="8" t="str">
        <f t="shared" si="38"/>
        <v>{   "name": "BluRay REMUX",   "includeCustomFormatWhenRenaming": false,   "specifications": [     {       "name": "*",       "implementation": "ReleaseTitleSpecification",       "negate": false,       "required": false,       "fields": {         "value": "^(?=.*\\b(Blu[-_. ]?Ray|BD|HD[-_. ]?DVD)\\b)(?=.*\\bREMUX\\b)(?!.*\\b(4K|UHD|2160[pi])\\b)"       }     }   ] }</v>
      </c>
      <c r="C561" s="8" t="str">
        <f t="shared" si="39"/>
        <v>/BluRay REMUX ^|^(?=.*\b(Blu[-_. ]?Ray|BD|HD[-_. ]?DVD)\b)(?=.*\bREMUX\b)(?!.*\b(4K|UHD|2160[pi])\b)/i</v>
      </c>
      <c r="D561" s="6" t="s">
        <v>1432</v>
      </c>
      <c r="E561" s="8" t="s">
        <v>549</v>
      </c>
      <c r="F561" s="6" t="s">
        <v>1434</v>
      </c>
      <c r="G561" s="6" t="s">
        <v>6</v>
      </c>
      <c r="H561" s="11" t="s">
        <v>1929</v>
      </c>
      <c r="I561" s="11"/>
      <c r="J561" s="11" t="str">
        <f t="shared" si="40"/>
        <v/>
      </c>
      <c r="K561" s="21" t="s">
        <v>1926</v>
      </c>
      <c r="L561" s="11" t="s">
        <v>1934</v>
      </c>
      <c r="M561" s="11" t="s">
        <v>1433</v>
      </c>
      <c r="N561" s="11" t="s">
        <v>548</v>
      </c>
      <c r="O561" s="2"/>
      <c r="P561" s="2"/>
      <c r="Q561" s="2"/>
      <c r="R561" s="2"/>
    </row>
    <row r="562" spans="1:18" x14ac:dyDescent="0.3">
      <c r="A562" s="14" t="s">
        <v>2276</v>
      </c>
      <c r="B562" s="8" t="str">
        <f t="shared" si="38"/>
        <v>{   "name": "REMUX",   "includeCustomFormatWhenRenaming": false,   "specifications": [     {       "name": "DVD REMUX",       "implementation": "ReleaseTitleSpecification",       "negate": false,       "required": false,       "fields": {         "value": "^(?=.*\\bDVD\\b)(?=.*\\bREMUX\\b)(?!.*\\bHD[-_. ]?DVD\\b)"       }     }   ] }</v>
      </c>
      <c r="C562" s="8" t="str">
        <f t="shared" si="39"/>
        <v>/DVD REMUX ^|^(?=.*\bDVD\b)(?=.*\bREMUX\b)(?!.*\bHD[-_. ]?DVD\b)/i</v>
      </c>
      <c r="D562" s="6" t="s">
        <v>1432</v>
      </c>
      <c r="E562" s="8" t="s">
        <v>549</v>
      </c>
      <c r="F562" s="6" t="s">
        <v>1435</v>
      </c>
      <c r="G562" s="6" t="s">
        <v>550</v>
      </c>
      <c r="H562" s="11" t="s">
        <v>6</v>
      </c>
      <c r="I562" s="11"/>
      <c r="J562" s="11" t="str">
        <f t="shared" si="40"/>
        <v/>
      </c>
      <c r="K562" s="21" t="s">
        <v>1924</v>
      </c>
      <c r="L562" s="11" t="s">
        <v>1927</v>
      </c>
      <c r="M562" s="11" t="s">
        <v>1925</v>
      </c>
      <c r="N562" s="11" t="s">
        <v>551</v>
      </c>
      <c r="O562" s="2"/>
      <c r="P562" s="2"/>
      <c r="Q562" s="2"/>
      <c r="R562" s="2"/>
    </row>
    <row r="563" spans="1:18" x14ac:dyDescent="0.3">
      <c r="A563" s="14" t="s">
        <v>2276</v>
      </c>
      <c r="B563" s="8" t="str">
        <f t="shared" si="38"/>
        <v>{   "name": "DVDSCREENER",   "includeCustomFormatWhenRenaming": false,   "specifications": [     {       "name": "DVD SCREENER",       "implementation": "ReleaseTitleSpecification",       "negate": false,       "required": false,       "fields": {         "value": "(?&lt;!HD[-_. ])\\bDVD[-_. ]?SCR(eener)?\\b"       }     }   ] }</v>
      </c>
      <c r="C563" s="8" t="str">
        <f t="shared" si="39"/>
        <v>/DVD SCREENER ^|(?&lt;!HD[-_. ])\bDVD[-_. ]?SCR(eener)?\b/i</v>
      </c>
      <c r="D563" s="6" t="s">
        <v>1432</v>
      </c>
      <c r="E563" s="8"/>
      <c r="F563" s="6" t="s">
        <v>2023</v>
      </c>
      <c r="G563" s="6" t="s">
        <v>1437</v>
      </c>
      <c r="H563" s="11" t="s">
        <v>555</v>
      </c>
      <c r="I563" s="11"/>
      <c r="J563" s="11" t="str">
        <f t="shared" si="40"/>
        <v/>
      </c>
      <c r="K563" s="21" t="s">
        <v>556</v>
      </c>
      <c r="L563" s="11"/>
      <c r="M563" s="11"/>
      <c r="N563" s="11" t="s">
        <v>557</v>
      </c>
      <c r="O563" s="2"/>
      <c r="P563" s="2"/>
      <c r="Q563" s="2"/>
      <c r="R563" s="2"/>
    </row>
    <row r="564" spans="1:18" x14ac:dyDescent="0.3">
      <c r="A564" s="14" t="s">
        <v>2276</v>
      </c>
      <c r="B564" s="8" t="str">
        <f t="shared" si="38"/>
        <v>{   "name": "DVD",   "includeCustomFormatWhenRenaming": false,   "specifications": [     {       "name": "DVDRip",       "implementation": "ReleaseTitleSpecification",       "negate": false,       "required": false,       "fields": {         "value": "^(?=.*\\bDVD(Rip|mux)?\\b)(?!.*\\bHD[-_. ]?DVD\\b)(?!.*\\bREMUX\\b)"       }     }   ] }</v>
      </c>
      <c r="C564" s="8" t="str">
        <f t="shared" si="39"/>
        <v>/DVDRip ^|^(?=.*\bDVD(Rip|mux)?\b)(?!.*\bHD[-_. ]?DVD\b)(?!.*\bREMUX\b)/i</v>
      </c>
      <c r="D564" s="6" t="s">
        <v>1432</v>
      </c>
      <c r="E564" s="8" t="s">
        <v>554</v>
      </c>
      <c r="F564" s="6" t="s">
        <v>1436</v>
      </c>
      <c r="G564" s="6" t="s">
        <v>552</v>
      </c>
      <c r="H564" s="11" t="s">
        <v>1928</v>
      </c>
      <c r="I564" s="11"/>
      <c r="J564" s="11" t="str">
        <f t="shared" si="40"/>
        <v/>
      </c>
      <c r="K564" s="21" t="s">
        <v>553</v>
      </c>
      <c r="L564" s="11"/>
      <c r="M564" s="11"/>
      <c r="N564" s="11" t="s">
        <v>551</v>
      </c>
      <c r="O564" s="2"/>
      <c r="P564" s="2"/>
      <c r="Q564" s="2"/>
      <c r="R564" s="2"/>
    </row>
    <row r="565" spans="1:18" x14ac:dyDescent="0.3">
      <c r="A565" s="14" t="s">
        <v>2276</v>
      </c>
      <c r="B565" s="8" t="str">
        <f t="shared" si="38"/>
        <v>{   "name": "HDTV",   "includeCustomFormatWhenRenaming": false,   "specifications": [     {       "name": "*",       "implementation": "ReleaseTitleSpecification",       "negate": false,       "required": false,       "fields": {         "value": "\\bU?HDTV\\b"       }     }   ] }</v>
      </c>
      <c r="C565" s="8" t="str">
        <f t="shared" si="39"/>
        <v>/HDTV ^|\bU?HDTV\b/i</v>
      </c>
      <c r="D565" s="6" t="s">
        <v>1432</v>
      </c>
      <c r="E565" s="8"/>
      <c r="F565" s="6" t="s">
        <v>1438</v>
      </c>
      <c r="G565" s="6" t="s">
        <v>6</v>
      </c>
      <c r="H565" s="11" t="s">
        <v>558</v>
      </c>
      <c r="I565" s="11"/>
      <c r="J565" s="11" t="str">
        <f t="shared" si="40"/>
        <v/>
      </c>
      <c r="K565" s="21" t="s">
        <v>559</v>
      </c>
      <c r="L565" s="11"/>
      <c r="M565" s="11"/>
      <c r="N565" s="11" t="s">
        <v>560</v>
      </c>
      <c r="O565" s="2"/>
      <c r="P565" s="2"/>
      <c r="Q565" s="2"/>
      <c r="R565" s="2"/>
    </row>
    <row r="566" spans="1:18" x14ac:dyDescent="0.3">
      <c r="A566" s="14" t="s">
        <v>2276</v>
      </c>
      <c r="B566" s="8" t="str">
        <f t="shared" si="38"/>
        <v>{   "name": "Hybrid",   "includeCustomFormatWhenRenaming": false,   "specifications": [     {       "name": "*",       "implementation": "ReleaseTitleSpecification",       "negate": false,       "required": false,       "fields": {         "value": "\\bHybrid\\b"       }     }   ] }</v>
      </c>
      <c r="C566" s="8" t="str">
        <f t="shared" si="39"/>
        <v>/Hybrid ^|\bHybrid\b/i</v>
      </c>
      <c r="D566" s="6" t="s">
        <v>1432</v>
      </c>
      <c r="E566" s="8" t="s">
        <v>561</v>
      </c>
      <c r="F566" s="6" t="s">
        <v>1439</v>
      </c>
      <c r="G566" s="6" t="s">
        <v>6</v>
      </c>
      <c r="H566" s="11" t="s">
        <v>6</v>
      </c>
      <c r="I566" s="11"/>
      <c r="J566" s="11" t="str">
        <f t="shared" si="40"/>
        <v/>
      </c>
      <c r="K566" s="21" t="str">
        <f>"\b"&amp;F566&amp;"\b"</f>
        <v>\bHybrid\b</v>
      </c>
      <c r="L566" s="11"/>
      <c r="M566" s="11"/>
      <c r="N566" s="11"/>
      <c r="O566" s="2"/>
      <c r="P566" s="2"/>
      <c r="Q566" s="2"/>
      <c r="R566" s="2"/>
    </row>
    <row r="567" spans="1:18" x14ac:dyDescent="0.3">
      <c r="A567" s="14" t="s">
        <v>2276</v>
      </c>
      <c r="B567" s="8" t="str">
        <f t="shared" si="38"/>
        <v>{   "name": "Incompatible release type",   "includeCustomFormatWhenRenaming": false,   "specifications": [     {       "name": "*",       "implementation": "ReleaseTitleSpecification",       "negate": false,       "required": false,       "fields": {         "value": "\\b(Sample|Blu[-_. ]?Ray[-_. ]?RAW|UNTOUCHED|COMPLETE[-_. ]?(UHD[-_. ]?)?BLURAY|DISK|(BD)?ISO|BDMV|(MPEG[-_. ]?|M2)TS|VOB(IFO)?|(DVD|BD|UHD)1?\\d?\\d|DVD[-_. ]?R|[234]in1|AUS|CAN|CEE|CHN|CZE|EUR|GBR|HKG|JPN|NOR(DiC)?|NLD|TWN|USA)\\b"       }     }   ] }</v>
      </c>
      <c r="C567" s="8" t="str">
        <f t="shared" si="39"/>
        <v>/Incompatible release type ^|\b(Sample|Blu[-_. ]?Ray[-_. ]?RAW|UNTOUCHED|COMPLETE[-_. ]?(UHD[-_. ]?)?BLURAY|DISK|(BD)?ISO|BDMV|(MPEG[-_. ]?|M2)TS|VOB(IFO)?|(DVD|BD|UHD)1?\d?\d|DVD[-_. ]?R|[234]in1|AUS|CAN|CEE|CHN|CZE|EUR|GBR|HKG|JPN|NOR(DiC)?|NLD|TWN|USA)\b/i</v>
      </c>
      <c r="D567" s="6" t="s">
        <v>1432</v>
      </c>
      <c r="E567" s="8" t="s">
        <v>563</v>
      </c>
      <c r="F567" s="6" t="s">
        <v>1440</v>
      </c>
      <c r="G567" s="6" t="s">
        <v>6</v>
      </c>
      <c r="H567" s="11" t="s">
        <v>562</v>
      </c>
      <c r="I567" s="11"/>
      <c r="J567" s="11" t="str">
        <f t="shared" si="40"/>
        <v/>
      </c>
      <c r="K567" s="21" t="s">
        <v>1935</v>
      </c>
      <c r="L567" s="11"/>
      <c r="M567" s="11"/>
      <c r="N567" s="11"/>
      <c r="O567" s="2"/>
      <c r="P567" s="2"/>
      <c r="Q567" s="2"/>
      <c r="R567" s="2"/>
    </row>
    <row r="568" spans="1:18" x14ac:dyDescent="0.3">
      <c r="A568" s="14" t="s">
        <v>2276</v>
      </c>
      <c r="B568" s="8" t="str">
        <f t="shared" si="38"/>
        <v>{   "name": "LQ release type",   "includeCustomFormatWhenRenaming": false,   "specifications": [     {       "name": "Low Quality release type",       "implementation": "ReleaseTitleSpecification",       "negate": false,       "required": false,       "fields": {         "value": "\\b((HD)?(T[SC]|CAM)(Rip)?|TELE(SYNC|CINE)|P(re)?DVD(Rip)?|DVDSCR(EENER)?|BR[-_. ]?RIP|RE(EN)?CODE|WP|Workprint|VHS(Rip)?)\\b"       }     }   ] }</v>
      </c>
      <c r="C568" s="8" t="str">
        <f t="shared" si="39"/>
        <v>/Low Quality release type ^|\b((HD)?(T[SC]|CAM)(Rip)?|TELE(SYNC|CINE)|P(re)?DVD(Rip)?|DVDSCR(EENER)?|BR[-_. ]?RIP|RE(EN)?CODE|WP|Workprint|VHS(Rip)?)\b/i</v>
      </c>
      <c r="D568" s="6" t="s">
        <v>1432</v>
      </c>
      <c r="E568" s="8"/>
      <c r="F568" s="6" t="s">
        <v>1441</v>
      </c>
      <c r="G568" s="6" t="s">
        <v>564</v>
      </c>
      <c r="H568" s="11" t="s">
        <v>565</v>
      </c>
      <c r="I568" s="11"/>
      <c r="J568" s="11" t="str">
        <f t="shared" si="40"/>
        <v/>
      </c>
      <c r="K568" s="21" t="s">
        <v>566</v>
      </c>
      <c r="L568" s="11"/>
      <c r="M568" s="11"/>
      <c r="N568" s="11"/>
      <c r="O568" s="2"/>
      <c r="P568" s="2"/>
      <c r="Q568" s="2"/>
      <c r="R568" s="2"/>
    </row>
    <row r="569" spans="1:18" x14ac:dyDescent="0.3">
      <c r="A569" s="14" t="s">
        <v>2276</v>
      </c>
      <c r="B569" s="8" t="str">
        <f t="shared" si="38"/>
        <v>{   "name": "UHD",   "includeCustomFormatWhenRenaming": false,   "specifications": [     {       "name": "UHD BluRay",       "implementation": "ReleaseTitleSpecification",       "negate": false,       "required": false,       "fields": {         "value": "^(?=.*\\b(UHD|4K|2160[pi])\\b)(?=.*\\b(Blu[-_. ]?Ray|BD(Mux|Rip)?)\\b)(?!.*\\bREMUX\\b)"       }     }   ] }</v>
      </c>
      <c r="C569" s="8" t="str">
        <f t="shared" si="39"/>
        <v>/UHD BluRay ^|^(?=.*\b(UHD|4K|2160[pi])\b)(?=.*\b(Blu[-_. ]?Ray|BD(Mux|Rip)?)\b)(?!.*\bREMUX\b)/i</v>
      </c>
      <c r="D569" s="6" t="s">
        <v>1432</v>
      </c>
      <c r="E569" s="8" t="s">
        <v>568</v>
      </c>
      <c r="F569" s="6" t="s">
        <v>1442</v>
      </c>
      <c r="G569" s="6" t="s">
        <v>567</v>
      </c>
      <c r="H569" s="11" t="s">
        <v>6</v>
      </c>
      <c r="I569" s="11"/>
      <c r="J569" s="11" t="str">
        <f t="shared" si="40"/>
        <v/>
      </c>
      <c r="K569" s="21" t="s">
        <v>1930</v>
      </c>
      <c r="L569" s="11" t="s">
        <v>1931</v>
      </c>
      <c r="M569" s="11" t="s">
        <v>1932</v>
      </c>
      <c r="N569" s="11" t="s">
        <v>569</v>
      </c>
      <c r="O569" s="2"/>
      <c r="P569" s="2"/>
      <c r="Q569" s="2"/>
      <c r="R569" s="2"/>
    </row>
    <row r="570" spans="1:18" x14ac:dyDescent="0.3">
      <c r="A570" s="14" t="s">
        <v>2276</v>
      </c>
      <c r="B570" s="8" t="str">
        <f t="shared" si="38"/>
        <v>{   "name": "UHD BluRay REMUX",   "includeCustomFormatWhenRenaming": false,   "specifications": [     {       "name": "*",       "implementation": "ReleaseTitleSpecification",       "negate": false,       "required": false,       "fields": {         "value": "^(?=.*\\b(UHD|4K|2160[pi])\\b)(?=.*\\b(Blu[-_. ]?Ray|BD)\\b)(?=.*\\bREMUX\\b)"       }     }   ] }</v>
      </c>
      <c r="C570" s="8" t="str">
        <f t="shared" si="39"/>
        <v>/UHD BluRay REMUX ^|^(?=.*\b(UHD|4K|2160[pi])\b)(?=.*\b(Blu[-_. ]?Ray|BD)\b)(?=.*\bREMUX\b)/i</v>
      </c>
      <c r="D570" s="6" t="s">
        <v>1432</v>
      </c>
      <c r="E570" s="8" t="s">
        <v>549</v>
      </c>
      <c r="F570" s="6" t="s">
        <v>1443</v>
      </c>
      <c r="G570" s="6" t="s">
        <v>6</v>
      </c>
      <c r="H570" s="11" t="s">
        <v>6</v>
      </c>
      <c r="I570" s="11"/>
      <c r="J570" s="11" t="str">
        <f t="shared" si="40"/>
        <v/>
      </c>
      <c r="K570" s="21" t="s">
        <v>1936</v>
      </c>
      <c r="L570" s="11"/>
      <c r="M570" s="11"/>
      <c r="N570" s="11" t="s">
        <v>569</v>
      </c>
      <c r="O570" s="2"/>
      <c r="P570" s="2"/>
      <c r="Q570" s="2"/>
      <c r="R570" s="2"/>
    </row>
    <row r="571" spans="1:18" x14ac:dyDescent="0.3">
      <c r="A571" s="14" t="s">
        <v>2276</v>
      </c>
      <c r="B571" s="8" t="str">
        <f t="shared" si="38"/>
        <v>{   "name": "VHS",   "includeCustomFormatWhenRenaming": false,   "specifications": [     {       "name": "VHSRip",       "implementation": "ReleaseTitleSpecification",       "negate": false,       "required": false,       "fields": {         "value": "\\bVHS([-_. ]?Rip)?\\b"       }     }   ] }</v>
      </c>
      <c r="C571" s="8" t="str">
        <f t="shared" si="39"/>
        <v>/VHSRip ^|\bVHS([-_. ]?Rip)?\b/i</v>
      </c>
      <c r="D571" s="6" t="s">
        <v>1432</v>
      </c>
      <c r="E571" s="8" t="s">
        <v>572</v>
      </c>
      <c r="F571" s="6" t="s">
        <v>1444</v>
      </c>
      <c r="G571" s="6" t="s">
        <v>570</v>
      </c>
      <c r="H571" s="11" t="s">
        <v>572</v>
      </c>
      <c r="I571" s="11"/>
      <c r="J571" s="11" t="str">
        <f t="shared" si="40"/>
        <v/>
      </c>
      <c r="K571" s="21" t="s">
        <v>571</v>
      </c>
      <c r="L571" s="11"/>
      <c r="M571" s="11"/>
      <c r="N571" s="11" t="s">
        <v>573</v>
      </c>
      <c r="O571" s="2"/>
      <c r="P571" s="2"/>
      <c r="Q571" s="2"/>
      <c r="R571" s="2"/>
    </row>
    <row r="572" spans="1:18" x14ac:dyDescent="0.3">
      <c r="A572" s="14" t="s">
        <v>2276</v>
      </c>
      <c r="B572" s="8" t="str">
        <f t="shared" si="38"/>
        <v>{   "name": "WEB-DL",   "includeCustomFormatWhenRenaming": false,   "specifications": [     {       "name": "*",       "implementation": "ReleaseTitleSpecification",       "negate": false,       "required": false,       "fields": {         "value": "\\bWEB(DL)?\\b(?![-_. ](mux|rip|hd))"       }     }   ] }</v>
      </c>
      <c r="C572" s="8" t="str">
        <f t="shared" si="39"/>
        <v>/WEB-DL ^|\bWEB(DL)?\b(?![-_. ](mux|rip|hd))/i</v>
      </c>
      <c r="D572" s="6" t="s">
        <v>1432</v>
      </c>
      <c r="E572" s="8" t="s">
        <v>576</v>
      </c>
      <c r="F572" s="6" t="s">
        <v>1445</v>
      </c>
      <c r="G572" s="6" t="s">
        <v>6</v>
      </c>
      <c r="H572" s="11" t="s">
        <v>574</v>
      </c>
      <c r="I572" s="11"/>
      <c r="J572" s="11" t="str">
        <f t="shared" si="40"/>
        <v/>
      </c>
      <c r="K572" s="21" t="s">
        <v>575</v>
      </c>
      <c r="L572" s="11"/>
      <c r="M572" s="11"/>
      <c r="N572" s="11" t="s">
        <v>577</v>
      </c>
      <c r="O572" s="2"/>
      <c r="P572" s="2"/>
      <c r="Q572" s="2"/>
      <c r="R572" s="2"/>
    </row>
    <row r="573" spans="1:18" x14ac:dyDescent="0.3">
      <c r="A573" s="14" t="s">
        <v>2276</v>
      </c>
      <c r="B573" s="8" t="str">
        <f t="shared" si="38"/>
        <v>{   "name": "WEBRip",   "includeCustomFormatWhenRenaming": false,   "specifications": [     {       "name": "*",       "implementation": "ReleaseTitleSpecification",       "negate": false,       "required": false,       "fields": {         "value": "\\bWEB[-_. ]?(RIP|mux)\\b"       }     }   ] }</v>
      </c>
      <c r="C573" s="8" t="str">
        <f t="shared" si="39"/>
        <v>/WEBRip ^|\bWEB[-_. ]?(RIP|mux)\b/i</v>
      </c>
      <c r="D573" s="6" t="s">
        <v>1432</v>
      </c>
      <c r="E573" s="8" t="s">
        <v>580</v>
      </c>
      <c r="F573" s="6" t="s">
        <v>1446</v>
      </c>
      <c r="G573" s="6" t="s">
        <v>6</v>
      </c>
      <c r="H573" s="11" t="s">
        <v>578</v>
      </c>
      <c r="I573" s="11"/>
      <c r="J573" s="11" t="str">
        <f t="shared" si="40"/>
        <v/>
      </c>
      <c r="K573" s="21" t="s">
        <v>579</v>
      </c>
      <c r="L573" s="11"/>
      <c r="M573" s="11"/>
      <c r="N573" s="11" t="s">
        <v>581</v>
      </c>
      <c r="O573" s="2"/>
      <c r="P573" s="2"/>
      <c r="Q573" s="2"/>
      <c r="R573" s="2"/>
    </row>
    <row r="574" spans="1:18" ht="43.2" x14ac:dyDescent="0.3">
      <c r="A574" s="14" t="s">
        <v>2276</v>
      </c>
      <c r="B574" s="8" t="str">
        <f t="shared" si="38"/>
        <v>{   "name": "Lower Than 2160p &amp; H.265 &amp; WEB-DL",   "includeCustomFormatWhenRenaming": false,   "specifications": [     {       "name": "*",       "implementation": "ReleaseTitleSpecification",       "negate": false,       "required": false,       "fields": {         "value": "^(?=.*\\b([xh][-_. ]?265|hevc)\\b)(?=.*\\bWEB([-_. ]?DL)?\\b)(?!.*\\b((2160|4320)[pi]|3840x21\\d\\d)\\b)"       }     }   ] }</v>
      </c>
      <c r="C574" s="8" t="str">
        <f t="shared" si="39"/>
        <v>/Lower Than 2160p &amp; H.265 &amp; WEB-DL ^|^(?=.*\b([xh][-_. ]?265|hevc)\b)(?=.*\bWEB([-_. ]?DL)?\b)(?!.*\b((2160|4320)[pi]|3840x21\d\d)\b)/i</v>
      </c>
      <c r="D574" s="6" t="s">
        <v>2301</v>
      </c>
      <c r="E574" s="8" t="s">
        <v>582</v>
      </c>
      <c r="F574" s="6" t="s">
        <v>1879</v>
      </c>
      <c r="G574" s="6" t="s">
        <v>6</v>
      </c>
      <c r="H574" s="11" t="s">
        <v>6</v>
      </c>
      <c r="I574" s="11"/>
      <c r="J574" s="11" t="str">
        <f t="shared" si="40"/>
        <v/>
      </c>
      <c r="K574" s="21" t="s">
        <v>2112</v>
      </c>
      <c r="L574" s="11" t="s">
        <v>1880</v>
      </c>
      <c r="M574" s="11" t="s">
        <v>2113</v>
      </c>
      <c r="N574" s="11"/>
      <c r="O574" s="2"/>
      <c r="P574" s="2"/>
      <c r="Q574" s="2"/>
      <c r="R574" s="2"/>
    </row>
    <row r="575" spans="1:18" x14ac:dyDescent="0.3">
      <c r="A575" s="14" t="s">
        <v>2276</v>
      </c>
      <c r="B575" s="8" t="str">
        <f t="shared" si="38"/>
        <v>{   "name": "Multi Season Pack",   "includeCustomFormatWhenRenaming": false,   "specifications": [     {       "name": "*",       "implementation": "ReleaseTitleSpecification",       "negate": false,       "required": false,       "fields": {         "value": "\\bS(eason[-_. ]?)?\\d\\d?[-_. ]+(S(eason[-_. ]?)?)?\\d\\d?\\b"       }     }   ] }</v>
      </c>
      <c r="C575" s="8" t="str">
        <f t="shared" si="39"/>
        <v>/Multi Season Pack ^|\bS(eason[-_. ]?)?\d\d?[-_. ]+(S(eason[-_. ]?)?)?\d\d?\b/i</v>
      </c>
      <c r="D575" s="6" t="s">
        <v>1484</v>
      </c>
      <c r="E575" s="8" t="s">
        <v>591</v>
      </c>
      <c r="F575" s="6" t="s">
        <v>1485</v>
      </c>
      <c r="G575" s="6" t="s">
        <v>6</v>
      </c>
      <c r="H575" s="11" t="s">
        <v>6</v>
      </c>
      <c r="I575" s="11"/>
      <c r="J575" s="11" t="str">
        <f t="shared" si="40"/>
        <v/>
      </c>
      <c r="K575" s="21" t="s">
        <v>590</v>
      </c>
      <c r="L575" s="11"/>
      <c r="M575" s="11"/>
      <c r="N575" s="11"/>
      <c r="O575" s="2"/>
      <c r="P575" s="2"/>
      <c r="Q575" s="2"/>
      <c r="R575" s="2"/>
    </row>
    <row r="576" spans="1:18" ht="72" x14ac:dyDescent="0.3">
      <c r="A576" s="14" t="s">
        <v>2276</v>
      </c>
      <c r="B576" s="8" t="str">
        <f t="shared" si="38"/>
        <v>{   "name": "Single Season Pack",   "includeCustomFormatWhenRenaming": false,   "specifications": [     {       "name": "*",       "implementation": "ReleaseTitleSpecification",       "negate": false,       "required": false,       "fields": {         "value": "(?&lt;!\\bS(eason)?[-_. ]?\\d\\d?[-_. ]+)\\bS(eason)?[-_. ]?\\d\\d?\\b(?![-_. ]+(S(eason)?[-_. ]?|E(pisode)?[-_. ]?\\d?\\d?)?\\d?\\d\\b)"       }     }   ] }</v>
      </c>
      <c r="C576" s="8" t="str">
        <f t="shared" si="39"/>
        <v>/Single Season Pack ^|(?&lt;!\bS(eason)?[-_. ]?\d\d?[-_. ]+)\bS(eason)?[-_. ]?\d\d?\b(?![-_. ]+(S(eason)?[-_. ]?|E(pisode)?[-_. ]?\d?\d?)?\d?\d\b)/i</v>
      </c>
      <c r="D576" s="6" t="s">
        <v>1484</v>
      </c>
      <c r="E576" s="8" t="s">
        <v>592</v>
      </c>
      <c r="F576" s="6" t="s">
        <v>1486</v>
      </c>
      <c r="G576" s="6" t="s">
        <v>6</v>
      </c>
      <c r="H576" s="11" t="s">
        <v>6</v>
      </c>
      <c r="I576" s="11"/>
      <c r="J576" s="11" t="str">
        <f t="shared" si="40"/>
        <v/>
      </c>
      <c r="K576" s="21" t="s">
        <v>1939</v>
      </c>
      <c r="L576" s="11" t="s">
        <v>1963</v>
      </c>
      <c r="M576" s="10" t="s">
        <v>2311</v>
      </c>
      <c r="N576" s="11"/>
      <c r="O576" s="2"/>
      <c r="P576" s="2"/>
      <c r="Q576" s="2"/>
      <c r="R576" s="2"/>
    </row>
    <row r="577" spans="1:18" x14ac:dyDescent="0.3">
      <c r="A577" s="14" t="s">
        <v>2276</v>
      </c>
      <c r="B577" s="8" t="str">
        <f t="shared" si="38"/>
        <v>{   "name": "7Plus",   "includeCustomFormatWhenRenaming": false,   "specifications": [     {       "name": "*",       "implementation": "ReleaseTitleSpecification",       "negate": false,       "required": false,       "fields": {         "value": "^(?=.*\\b(7Plus)\\b)(?=.*\\bWEB[-_. ]?(DL|Rip|mux|hd)?\\b)"       }     }   ] }</v>
      </c>
      <c r="C577" s="8" t="str">
        <f t="shared" si="39"/>
        <v>/7Plus ^|^(?=.*\b(7Plus)\b)(?=.*\bWEB[-_. ]?(DL|Rip|mux|hd)?\b)/i</v>
      </c>
      <c r="D577" s="6" t="s">
        <v>1888</v>
      </c>
      <c r="E577" s="8"/>
      <c r="F577" s="6" t="s">
        <v>2024</v>
      </c>
      <c r="G577" s="6"/>
      <c r="H577" s="11"/>
      <c r="I577" s="11" t="str">
        <f t="shared" ref="I577:I596" si="44">IF(G577="",F577,G577)</f>
        <v>7Plus</v>
      </c>
      <c r="J577" s="11" t="str">
        <f t="shared" si="40"/>
        <v>7Plus</v>
      </c>
      <c r="K577" s="21" t="str">
        <f t="shared" ref="K577:K608" si="45">"^(?=.*\b("&amp;J577&amp;")\b)(?=.*\bWEB[-_. ]?(DL|Rip|mux|hd)?\b)"</f>
        <v>^(?=.*\b(7Plus)\b)(?=.*\bWEB[-_. ]?(DL|Rip|mux|hd)?\b)</v>
      </c>
      <c r="L577" s="11" t="s">
        <v>1993</v>
      </c>
      <c r="M577" s="11"/>
      <c r="N577" s="11" t="s">
        <v>593</v>
      </c>
      <c r="O577" s="2"/>
      <c r="P577" s="2"/>
      <c r="Q577" s="2"/>
      <c r="R577" s="2"/>
    </row>
    <row r="578" spans="1:18" x14ac:dyDescent="0.3">
      <c r="A578" s="14" t="s">
        <v>2276</v>
      </c>
      <c r="B578" s="8" t="str">
        <f t="shared" ref="B578:B641" si="46">SUBSTITUTE( "{   'name': '"&amp;IF(G578="",F578,G578)&amp;"',   'includeCustomFormatWhenRenaming': false,   'specifications': [     {       'name': '"&amp;IF(G578="","*",F578)&amp;"',       'implementation': 'ReleaseTitleSpecification',       'negate': false,       'required': false,       'fields': {         'value': '"&amp;SUBSTITUTE(K578,"\","\\")&amp;"'       }     }   ] }","'","""")</f>
        <v>{   "name": "9Now",   "includeCustomFormatWhenRenaming": false,   "specifications": [     {       "name": "*",       "implementation": "ReleaseTitleSpecification",       "negate": false,       "required": false,       "fields": {         "value": "^(?=.*\\b(9Now)\\b)(?=.*\\bWEB[-_. ]?(DL|Rip|mux|hd)?\\b)"       }     }   ] }</v>
      </c>
      <c r="C578" s="8" t="str">
        <f t="shared" ref="C578:C641" si="47">"/"&amp;F578&amp;" ^|"&amp;K578&amp;"/i"</f>
        <v>/9Now ^|^(?=.*\b(9Now)\b)(?=.*\bWEB[-_. ]?(DL|Rip|mux|hd)?\b)/i</v>
      </c>
      <c r="D578" s="6" t="s">
        <v>1888</v>
      </c>
      <c r="E578" s="8"/>
      <c r="F578" s="6" t="s">
        <v>1487</v>
      </c>
      <c r="G578" s="6"/>
      <c r="H578" s="11" t="s">
        <v>6</v>
      </c>
      <c r="I578" s="11" t="str">
        <f t="shared" si="44"/>
        <v>9Now</v>
      </c>
      <c r="J578" s="11" t="str">
        <f t="shared" ref="J578:J641" si="48">SUBSTITUTE(SUBSTITUTE(SUBSTITUTE(SUBSTITUTE(SUBSTITUTE(SUBSTITUTE(SUBSTITUTE(SUBSTITUTE(SUBSTITUTE(SUBSTITUTE(SUBSTITUTE(SUBSTITUTE(SUBSTITUTE(SUBSTITUTE(SUBSTITUTE(SUBSTITUTE(SUBSTITUTE(SUBSTITUTE(SUBSTITUTE(I578,"\","\\"),"^","\^"),"$","\$"),"|","\|"),"?","\?"),"*","\*"),"+","\+"),"(","\("),")","\)"),"[","\["),"]","\]"),"{","\{"),"}","\}"),".","$Placeholder^"),"-","$Placeholder^"),"_","$Placeholder^")," ","$Placeholder^"),"$Placeholder^","[-_. ]?"),CHAR(10),"|")</f>
        <v>9Now</v>
      </c>
      <c r="K578" s="21" t="str">
        <f t="shared" si="45"/>
        <v>^(?=.*\b(9Now)\b)(?=.*\bWEB[-_. ]?(DL|Rip|mux|hd)?\b)</v>
      </c>
      <c r="L578" s="11"/>
      <c r="M578" s="11"/>
      <c r="N578" s="11" t="s">
        <v>594</v>
      </c>
      <c r="O578" s="2"/>
      <c r="P578" s="2"/>
      <c r="Q578" s="2"/>
      <c r="R578" s="2"/>
    </row>
    <row r="579" spans="1:18" x14ac:dyDescent="0.3">
      <c r="A579" s="14" t="s">
        <v>2276</v>
      </c>
      <c r="B579" s="8" t="str">
        <f t="shared" si="46"/>
        <v>{   "name": "AE",   "includeCustomFormatWhenRenaming": false,   "specifications": [     {       "name": "A&amp;E",       "implementation": "ReleaseTitleSpecification",       "negate": false,       "required": false,       "fields": {         "value": "^(?=.*\\b(AE)\\b)(?=.*\\bWEB[-_. ]?(DL|Rip|mux|hd)?\\b)"       }     }   ] }</v>
      </c>
      <c r="C579" s="8" t="str">
        <f t="shared" si="47"/>
        <v>/A&amp;E ^|^(?=.*\b(AE)\b)(?=.*\bWEB[-_. ]?(DL|Rip|mux|hd)?\b)/i</v>
      </c>
      <c r="D579" s="6" t="s">
        <v>1888</v>
      </c>
      <c r="E579" s="8"/>
      <c r="F579" s="6" t="s">
        <v>1488</v>
      </c>
      <c r="G579" s="6" t="s">
        <v>595</v>
      </c>
      <c r="H579" s="11" t="s">
        <v>2287</v>
      </c>
      <c r="I579" s="11" t="str">
        <f t="shared" si="44"/>
        <v>AE</v>
      </c>
      <c r="J579" s="11" t="str">
        <f t="shared" si="48"/>
        <v>AE</v>
      </c>
      <c r="K579" s="21" t="str">
        <f t="shared" si="45"/>
        <v>^(?=.*\b(AE)\b)(?=.*\bWEB[-_. ]?(DL|Rip|mux|hd)?\b)</v>
      </c>
      <c r="L579" s="11"/>
      <c r="M579" s="11"/>
      <c r="N579" s="11" t="s">
        <v>2288</v>
      </c>
      <c r="O579" s="2"/>
      <c r="P579" s="2"/>
      <c r="Q579" s="2"/>
      <c r="R579" s="2"/>
    </row>
    <row r="580" spans="1:18" x14ac:dyDescent="0.3">
      <c r="A580" s="14" t="s">
        <v>2276</v>
      </c>
      <c r="B580" s="8" t="str">
        <f t="shared" si="46"/>
        <v>{   "name": "ABC",   "includeCustomFormatWhenRenaming": false,   "specifications": [     {       "name": "*",       "implementation": "ReleaseTitleSpecification",       "negate": false,       "required": false,       "fields": {         "value": "^(?=.*\\b(ABC)\\b)(?=.*\\bWEB[-_. ]?(DL|Rip|mux|hd)?\\b)"       }     }   ] }</v>
      </c>
      <c r="C580" s="8" t="str">
        <f t="shared" si="47"/>
        <v>/ABC ^|^(?=.*\b(ABC)\b)(?=.*\bWEB[-_. ]?(DL|Rip|mux|hd)?\b)/i</v>
      </c>
      <c r="D580" s="6" t="s">
        <v>1888</v>
      </c>
      <c r="E580" s="11" t="s">
        <v>2273</v>
      </c>
      <c r="F580" s="10" t="s">
        <v>2272</v>
      </c>
      <c r="G580" s="10"/>
      <c r="H580" s="11"/>
      <c r="I580" s="11" t="str">
        <f t="shared" si="44"/>
        <v>ABC</v>
      </c>
      <c r="J580" s="11" t="str">
        <f t="shared" si="48"/>
        <v>ABC</v>
      </c>
      <c r="K580" s="21" t="str">
        <f t="shared" si="45"/>
        <v>^(?=.*\b(ABC)\b)(?=.*\bWEB[-_. ]?(DL|Rip|mux|hd)?\b)</v>
      </c>
      <c r="L580" s="11"/>
      <c r="M580" s="11"/>
      <c r="N580" s="11" t="s">
        <v>2274</v>
      </c>
      <c r="O580" s="2"/>
      <c r="P580" s="2"/>
      <c r="Q580" s="2"/>
      <c r="R580" s="2"/>
    </row>
    <row r="581" spans="1:18" x14ac:dyDescent="0.3">
      <c r="A581" s="14" t="s">
        <v>2276</v>
      </c>
      <c r="B581" s="8" t="str">
        <f t="shared" si="46"/>
        <v>{   "name": "AUBC",   "includeCustomFormatWhenRenaming": false,   "specifications": [     {       "name": "ABC (AU) iView",       "implementation": "ReleaseTitleSpecification",       "negate": false,       "required": false,       "fields": {         "value": "^(?=.*\\b(AUBC)\\b)(?=.*\\bWEB[-_. ]?(DL|Rip|mux|hd)?\\b)"       }     }   ] }</v>
      </c>
      <c r="C581" s="8" t="str">
        <f t="shared" si="47"/>
        <v>/ABC (AU) iView ^|^(?=.*\b(AUBC)\b)(?=.*\bWEB[-_. ]?(DL|Rip|mux|hd)?\b)/i</v>
      </c>
      <c r="D581" s="6" t="s">
        <v>1888</v>
      </c>
      <c r="E581" s="8"/>
      <c r="F581" s="6" t="s">
        <v>1489</v>
      </c>
      <c r="G581" s="6" t="s">
        <v>596</v>
      </c>
      <c r="H581" s="11" t="s">
        <v>597</v>
      </c>
      <c r="I581" s="11" t="str">
        <f t="shared" si="44"/>
        <v>AUBC</v>
      </c>
      <c r="J581" s="11" t="str">
        <f t="shared" si="48"/>
        <v>AUBC</v>
      </c>
      <c r="K581" s="21" t="str">
        <f t="shared" si="45"/>
        <v>^(?=.*\b(AUBC)\b)(?=.*\bWEB[-_. ]?(DL|Rip|mux|hd)?\b)</v>
      </c>
      <c r="L581" s="11"/>
      <c r="M581" s="11"/>
      <c r="N581" s="11" t="s">
        <v>598</v>
      </c>
      <c r="O581" s="2"/>
      <c r="P581" s="2"/>
      <c r="Q581" s="2"/>
      <c r="R581" s="2"/>
    </row>
    <row r="582" spans="1:18" x14ac:dyDescent="0.3">
      <c r="A582" s="14" t="s">
        <v>2276</v>
      </c>
      <c r="B582" s="8" t="str">
        <f t="shared" si="46"/>
        <v>{   "name": "AMBC",   "includeCustomFormatWhenRenaming": false,   "specifications": [     {       "name": "ABC (US)",       "implementation": "ReleaseTitleSpecification",       "negate": false,       "required": false,       "fields": {         "value": "^(?=.*\\b(AMBC)\\b)(?=.*\\bWEB[-_. ]?(DL|Rip|mux|hd)?\\b)"       }     }   ] }</v>
      </c>
      <c r="C582" s="8" t="str">
        <f t="shared" si="47"/>
        <v>/ABC (US) ^|^(?=.*\b(AMBC)\b)(?=.*\bWEB[-_. ]?(DL|Rip|mux|hd)?\b)/i</v>
      </c>
      <c r="D582" s="6" t="s">
        <v>1888</v>
      </c>
      <c r="E582" s="8"/>
      <c r="F582" s="10" t="s">
        <v>1490</v>
      </c>
      <c r="G582" s="6" t="s">
        <v>599</v>
      </c>
      <c r="H582" s="11" t="s">
        <v>2210</v>
      </c>
      <c r="I582" s="11" t="str">
        <f t="shared" si="44"/>
        <v>AMBC</v>
      </c>
      <c r="J582" s="11" t="str">
        <f t="shared" si="48"/>
        <v>AMBC</v>
      </c>
      <c r="K582" s="21" t="str">
        <f t="shared" si="45"/>
        <v>^(?=.*\b(AMBC)\b)(?=.*\bWEB[-_. ]?(DL|Rip|mux|hd)?\b)</v>
      </c>
      <c r="L582" s="11"/>
      <c r="M582" s="11"/>
      <c r="N582" s="11" t="s">
        <v>600</v>
      </c>
      <c r="O582" s="2"/>
      <c r="P582" s="2"/>
      <c r="Q582" s="2"/>
      <c r="R582" s="2"/>
    </row>
    <row r="583" spans="1:18" x14ac:dyDescent="0.3">
      <c r="A583" s="14" t="s">
        <v>2276</v>
      </c>
      <c r="B583" s="8" t="str">
        <f t="shared" si="46"/>
        <v>{   "name": "ABMA",   "includeCustomFormatWhenRenaming": false,   "specifications": [     {       "name": "Abema",       "implementation": "ReleaseTitleSpecification",       "negate": false,       "required": false,       "fields": {         "value": "^(?=.*\\b(ABMA)\\b)(?=.*\\bWEB[-_. ]?(DL|Rip|mux|hd)?\\b)"       }     }   ] }</v>
      </c>
      <c r="C583" s="8" t="str">
        <f t="shared" si="47"/>
        <v>/Abema ^|^(?=.*\b(ABMA)\b)(?=.*\bWEB[-_. ]?(DL|Rip|mux|hd)?\b)/i</v>
      </c>
      <c r="D583" s="6" t="s">
        <v>1888</v>
      </c>
      <c r="E583" s="11"/>
      <c r="F583" s="10" t="s">
        <v>2246</v>
      </c>
      <c r="G583" s="10" t="s">
        <v>2245</v>
      </c>
      <c r="H583" s="11"/>
      <c r="I583" s="11" t="str">
        <f t="shared" si="44"/>
        <v>ABMA</v>
      </c>
      <c r="J583" s="11" t="str">
        <f t="shared" si="48"/>
        <v>ABMA</v>
      </c>
      <c r="K583" s="21" t="str">
        <f t="shared" si="45"/>
        <v>^(?=.*\b(ABMA)\b)(?=.*\bWEB[-_. ]?(DL|Rip|mux|hd)?\b)</v>
      </c>
      <c r="L583" s="11"/>
      <c r="M583" s="11"/>
      <c r="N583" s="11" t="s">
        <v>2247</v>
      </c>
      <c r="O583" s="2"/>
      <c r="P583" s="2"/>
      <c r="Q583" s="2"/>
      <c r="R583" s="2"/>
    </row>
    <row r="584" spans="1:18" x14ac:dyDescent="0.3">
      <c r="A584" s="14" t="s">
        <v>2276</v>
      </c>
      <c r="B584" s="8" t="str">
        <f t="shared" si="46"/>
        <v>{   "name": "AS",   "includeCustomFormatWhenRenaming": false,   "specifications": [     {       "name": "Adult Swim",       "implementation": "ReleaseTitleSpecification",       "negate": false,       "required": false,       "fields": {         "value": "^(?=.*\\b(AS)\\b)(?=.*\\bWEB[-_. ]?(DL|Rip|mux|hd)?\\b)"       }     }   ] }</v>
      </c>
      <c r="C584" s="8" t="str">
        <f t="shared" si="47"/>
        <v>/Adult Swim ^|^(?=.*\b(AS)\b)(?=.*\bWEB[-_. ]?(DL|Rip|mux|hd)?\b)/i</v>
      </c>
      <c r="D584" s="6" t="s">
        <v>1888</v>
      </c>
      <c r="E584" s="8"/>
      <c r="F584" s="6" t="s">
        <v>1491</v>
      </c>
      <c r="G584" s="6" t="s">
        <v>601</v>
      </c>
      <c r="H584" s="11"/>
      <c r="I584" s="11" t="str">
        <f t="shared" si="44"/>
        <v>AS</v>
      </c>
      <c r="J584" s="11" t="str">
        <f t="shared" si="48"/>
        <v>AS</v>
      </c>
      <c r="K584" s="21" t="str">
        <f t="shared" si="45"/>
        <v>^(?=.*\b(AS)\b)(?=.*\bWEB[-_. ]?(DL|Rip|mux|hd)?\b)</v>
      </c>
      <c r="L584" s="11"/>
      <c r="M584" s="11"/>
      <c r="N584" s="11"/>
      <c r="O584" s="2"/>
      <c r="P584" s="2"/>
      <c r="Q584" s="2"/>
      <c r="R584" s="2"/>
    </row>
    <row r="585" spans="1:18" x14ac:dyDescent="0.3">
      <c r="A585" s="14" t="s">
        <v>2276</v>
      </c>
      <c r="B585" s="8" t="str">
        <f t="shared" si="46"/>
        <v>{   "name": "AJAZ",   "includeCustomFormatWhenRenaming": false,   "specifications": [     {       "name": "Al Jazeera English",       "implementation": "ReleaseTitleSpecification",       "negate": false,       "required": false,       "fields": {         "value": "^(?=.*\\b(AJAZ)\\b)(?=.*\\bWEB[-_. ]?(DL|Rip|mux|hd)?\\b)"       }     }   ] }</v>
      </c>
      <c r="C585" s="8" t="str">
        <f t="shared" si="47"/>
        <v>/Al Jazeera English ^|^(?=.*\b(AJAZ)\b)(?=.*\bWEB[-_. ]?(DL|Rip|mux|hd)?\b)/i</v>
      </c>
      <c r="D585" s="6" t="s">
        <v>1888</v>
      </c>
      <c r="E585" s="8"/>
      <c r="F585" s="6" t="s">
        <v>1492</v>
      </c>
      <c r="G585" s="6" t="s">
        <v>602</v>
      </c>
      <c r="H585" s="11"/>
      <c r="I585" s="11" t="str">
        <f t="shared" si="44"/>
        <v>AJAZ</v>
      </c>
      <c r="J585" s="11" t="str">
        <f t="shared" si="48"/>
        <v>AJAZ</v>
      </c>
      <c r="K585" s="21" t="str">
        <f t="shared" si="45"/>
        <v>^(?=.*\b(AJAZ)\b)(?=.*\bWEB[-_. ]?(DL|Rip|mux|hd)?\b)</v>
      </c>
      <c r="L585" s="11"/>
      <c r="M585" s="11"/>
      <c r="N585" s="11"/>
      <c r="O585" s="2"/>
      <c r="P585" s="2"/>
      <c r="Q585" s="2"/>
      <c r="R585" s="2"/>
    </row>
    <row r="586" spans="1:18" x14ac:dyDescent="0.3">
      <c r="A586" s="14" t="s">
        <v>2276</v>
      </c>
      <c r="B586" s="8" t="str">
        <f t="shared" si="46"/>
        <v>{   "name": "AMZN",   "includeCustomFormatWhenRenaming": false,   "specifications": [     {       "name": "Amazon Prime Video",       "implementation": "ReleaseTitleSpecification",       "negate": false,       "required": false,       "fields": {         "value": "^(?=.*\\b(AMZN)\\b)(?=.*\\bWEB[-_. ]?(DL|Rip|mux|hd)?\\b)"       }     }   ] }</v>
      </c>
      <c r="C586" s="8" t="str">
        <f t="shared" si="47"/>
        <v>/Amazon Prime Video ^|^(?=.*\b(AMZN)\b)(?=.*\bWEB[-_. ]?(DL|Rip|mux|hd)?\b)/i</v>
      </c>
      <c r="D586" s="6" t="s">
        <v>1888</v>
      </c>
      <c r="E586" s="8"/>
      <c r="F586" s="6" t="s">
        <v>1493</v>
      </c>
      <c r="G586" s="6" t="s">
        <v>603</v>
      </c>
      <c r="H586" s="11"/>
      <c r="I586" s="11" t="str">
        <f t="shared" si="44"/>
        <v>AMZN</v>
      </c>
      <c r="J586" s="11" t="str">
        <f t="shared" si="48"/>
        <v>AMZN</v>
      </c>
      <c r="K586" s="21" t="str">
        <f t="shared" si="45"/>
        <v>^(?=.*\b(AMZN)\b)(?=.*\bWEB[-_. ]?(DL|Rip|mux|hd)?\b)</v>
      </c>
      <c r="L586" s="11"/>
      <c r="M586" s="11"/>
      <c r="N586" s="11" t="s">
        <v>604</v>
      </c>
      <c r="O586" s="2"/>
      <c r="P586" s="2"/>
      <c r="Q586" s="2"/>
      <c r="R586" s="2"/>
    </row>
    <row r="587" spans="1:18" x14ac:dyDescent="0.3">
      <c r="A587" s="14" t="s">
        <v>2276</v>
      </c>
      <c r="B587" s="8" t="str">
        <f t="shared" si="46"/>
        <v>{   "name": "AMC",   "includeCustomFormatWhenRenaming": false,   "specifications": [     {       "name": "*",       "implementation": "ReleaseTitleSpecification",       "negate": false,       "required": false,       "fields": {         "value": "^(?=.*\\b(AMC)\\b)(?=.*\\bWEB[-_. ]?(DL|Rip|mux|hd)?\\b)"       }     }   ] }</v>
      </c>
      <c r="C587" s="8" t="str">
        <f t="shared" si="47"/>
        <v>/AMC ^|^(?=.*\b(AMC)\b)(?=.*\bWEB[-_. ]?(DL|Rip|mux|hd)?\b)/i</v>
      </c>
      <c r="D587" s="6" t="s">
        <v>1888</v>
      </c>
      <c r="E587" s="8"/>
      <c r="F587" s="6" t="s">
        <v>1494</v>
      </c>
      <c r="G587" s="6"/>
      <c r="H587" s="11" t="s">
        <v>605</v>
      </c>
      <c r="I587" s="11" t="str">
        <f t="shared" si="44"/>
        <v>AMC</v>
      </c>
      <c r="J587" s="11" t="str">
        <f t="shared" si="48"/>
        <v>AMC</v>
      </c>
      <c r="K587" s="21" t="str">
        <f t="shared" si="45"/>
        <v>^(?=.*\b(AMC)\b)(?=.*\bWEB[-_. ]?(DL|Rip|mux|hd)?\b)</v>
      </c>
      <c r="L587" s="11"/>
      <c r="M587" s="11"/>
      <c r="N587" s="11" t="s">
        <v>606</v>
      </c>
      <c r="O587" s="2"/>
      <c r="P587" s="2"/>
      <c r="Q587" s="2"/>
      <c r="R587" s="2"/>
    </row>
    <row r="588" spans="1:18" x14ac:dyDescent="0.3">
      <c r="A588" s="14" t="s">
        <v>2276</v>
      </c>
      <c r="B588" s="8" t="str">
        <f t="shared" si="46"/>
        <v>{   "name": "ATK",   "includeCustomFormatWhenRenaming": false,   "specifications": [     {       "name": "America"s Test Kitchen",       "implementation": "ReleaseTitleSpecification",       "negate": false,       "required": false,       "fields": {         "value": "^(?=.*\\b(ATK)\\b)(?=.*\\bWEB[-_. ]?(DL|Rip|mux|hd)?\\b)"       }     }   ] }</v>
      </c>
      <c r="C588" s="8" t="str">
        <f t="shared" si="47"/>
        <v>/America's Test Kitchen ^|^(?=.*\b(ATK)\b)(?=.*\bWEB[-_. ]?(DL|Rip|mux|hd)?\b)/i</v>
      </c>
      <c r="D588" s="6" t="s">
        <v>1888</v>
      </c>
      <c r="E588" s="8"/>
      <c r="F588" s="6" t="s">
        <v>1495</v>
      </c>
      <c r="G588" s="6" t="s">
        <v>607</v>
      </c>
      <c r="H588" s="11"/>
      <c r="I588" s="11" t="str">
        <f t="shared" si="44"/>
        <v>ATK</v>
      </c>
      <c r="J588" s="11" t="str">
        <f t="shared" si="48"/>
        <v>ATK</v>
      </c>
      <c r="K588" s="21" t="str">
        <f t="shared" si="45"/>
        <v>^(?=.*\b(ATK)\b)(?=.*\bWEB[-_. ]?(DL|Rip|mux|hd)?\b)</v>
      </c>
      <c r="L588" s="11"/>
      <c r="M588" s="11"/>
      <c r="N588" s="11"/>
      <c r="O588" s="2"/>
      <c r="P588" s="2"/>
      <c r="Q588" s="2"/>
      <c r="R588" s="2"/>
    </row>
    <row r="589" spans="1:18" x14ac:dyDescent="0.3">
      <c r="A589" s="14" t="s">
        <v>2276</v>
      </c>
      <c r="B589" s="8" t="str">
        <f t="shared" si="46"/>
        <v>{   "name": "ANPL",   "includeCustomFormatWhenRenaming": false,   "specifications": [     {       "name": "Animal Planet",       "implementation": "ReleaseTitleSpecification",       "negate": false,       "required": false,       "fields": {         "value": "^(?=.*\\b(ANPL)\\b)(?=.*\\bWEB[-_. ]?(DL|Rip|mux|hd)?\\b)"       }     }   ] }</v>
      </c>
      <c r="C589" s="8" t="str">
        <f t="shared" si="47"/>
        <v>/Animal Planet ^|^(?=.*\b(ANPL)\b)(?=.*\bWEB[-_. ]?(DL|Rip|mux|hd)?\b)/i</v>
      </c>
      <c r="D589" s="6" t="s">
        <v>1888</v>
      </c>
      <c r="E589" s="8"/>
      <c r="F589" s="6" t="s">
        <v>1496</v>
      </c>
      <c r="G589" s="6" t="s">
        <v>608</v>
      </c>
      <c r="H589" s="11"/>
      <c r="I589" s="11" t="str">
        <f t="shared" si="44"/>
        <v>ANPL</v>
      </c>
      <c r="J589" s="11" t="str">
        <f t="shared" si="48"/>
        <v>ANPL</v>
      </c>
      <c r="K589" s="21" t="str">
        <f t="shared" si="45"/>
        <v>^(?=.*\b(ANPL)\b)(?=.*\bWEB[-_. ]?(DL|Rip|mux|hd)?\b)</v>
      </c>
      <c r="L589" s="11"/>
      <c r="M589" s="11"/>
      <c r="N589" s="11"/>
      <c r="O589" s="2"/>
      <c r="P589" s="2"/>
      <c r="Q589" s="2"/>
      <c r="R589" s="2"/>
    </row>
    <row r="590" spans="1:18" x14ac:dyDescent="0.3">
      <c r="A590" s="14" t="s">
        <v>2276</v>
      </c>
      <c r="B590" s="8" t="str">
        <f t="shared" si="46"/>
        <v>{   "name": "Animax",   "includeCustomFormatWhenRenaming": false,   "specifications": [     {       "name": "*",       "implementation": "ReleaseTitleSpecification",       "negate": false,       "required": false,       "fields": {         "value": "^(?=.*\\b(Animax)\\b)(?=.*\\bWEB[-_. ]?(DL|Rip|mux|hd)?\\b)"       }     }   ] }</v>
      </c>
      <c r="C590" s="8" t="str">
        <f t="shared" si="47"/>
        <v>/Animax ^|^(?=.*\b(Animax)\b)(?=.*\bWEB[-_. ]?(DL|Rip|mux|hd)?\b)/i</v>
      </c>
      <c r="D590" s="6" t="s">
        <v>1888</v>
      </c>
      <c r="E590" s="8"/>
      <c r="F590" s="6" t="s">
        <v>1497</v>
      </c>
      <c r="G590" s="6" t="s">
        <v>6</v>
      </c>
      <c r="H590" s="11"/>
      <c r="I590" s="11" t="str">
        <f t="shared" si="44"/>
        <v>Animax</v>
      </c>
      <c r="J590" s="11" t="str">
        <f t="shared" si="48"/>
        <v>Animax</v>
      </c>
      <c r="K590" s="21" t="str">
        <f t="shared" si="45"/>
        <v>^(?=.*\b(Animax)\b)(?=.*\bWEB[-_. ]?(DL|Rip|mux|hd)?\b)</v>
      </c>
      <c r="L590" s="11"/>
      <c r="M590" s="11"/>
      <c r="N590" s="11" t="s">
        <v>609</v>
      </c>
      <c r="O590" s="2"/>
      <c r="P590" s="2"/>
      <c r="Q590" s="2"/>
      <c r="R590" s="2"/>
    </row>
    <row r="591" spans="1:18" x14ac:dyDescent="0.3">
      <c r="A591" s="14" t="s">
        <v>2276</v>
      </c>
      <c r="B591" s="8" t="str">
        <f t="shared" si="46"/>
        <v>{   "name": "ADN",   "includeCustomFormatWhenRenaming": false,   "specifications": [     {       "name": "Anime Digital Network",       "implementation": "ReleaseTitleSpecification",       "negate": false,       "required": false,       "fields": {         "value": "^(?=.*\\b(ADN)\\b)(?=.*\\bWEB[-_. ]?(DL|Rip|mux|hd)?\\b)"       }     }   ] }</v>
      </c>
      <c r="C591" s="8" t="str">
        <f t="shared" si="47"/>
        <v>/Anime Digital Network ^|^(?=.*\b(ADN)\b)(?=.*\bWEB[-_. ]?(DL|Rip|mux|hd)?\b)/i</v>
      </c>
      <c r="D591" s="6" t="s">
        <v>1888</v>
      </c>
      <c r="E591" s="8"/>
      <c r="F591" s="6" t="s">
        <v>1498</v>
      </c>
      <c r="G591" s="6" t="s">
        <v>610</v>
      </c>
      <c r="H591" s="11"/>
      <c r="I591" s="11" t="str">
        <f t="shared" si="44"/>
        <v>ADN</v>
      </c>
      <c r="J591" s="11" t="str">
        <f t="shared" si="48"/>
        <v>ADN</v>
      </c>
      <c r="K591" s="21" t="str">
        <f t="shared" si="45"/>
        <v>^(?=.*\b(ADN)\b)(?=.*\bWEB[-_. ]?(DL|Rip|mux|hd)?\b)</v>
      </c>
      <c r="L591" s="11"/>
      <c r="M591" s="11"/>
      <c r="N591" s="11" t="s">
        <v>611</v>
      </c>
      <c r="O591" s="2"/>
      <c r="P591" s="2"/>
      <c r="Q591" s="2"/>
      <c r="R591" s="2"/>
    </row>
    <row r="592" spans="1:18" x14ac:dyDescent="0.3">
      <c r="A592" s="14" t="s">
        <v>2276</v>
      </c>
      <c r="B592" s="8" t="str">
        <f t="shared" si="46"/>
        <v>{   "name": "AoD",   "includeCustomFormatWhenRenaming": false,   "specifications": [     {       "name": "Anime on Demand",       "implementation": "ReleaseTitleSpecification",       "negate": false,       "required": false,       "fields": {         "value": "^(?=.*\\b(AoD)\\b)(?=.*\\bWEB[-_. ]?(DL|Rip|mux|hd)?\\b)"       }     }   ] }</v>
      </c>
      <c r="C592" s="8" t="str">
        <f t="shared" si="47"/>
        <v>/Anime on Demand ^|^(?=.*\b(AoD)\b)(?=.*\bWEB[-_. ]?(DL|Rip|mux|hd)?\b)/i</v>
      </c>
      <c r="D592" s="6" t="s">
        <v>1888</v>
      </c>
      <c r="E592" s="8"/>
      <c r="F592" s="6" t="s">
        <v>1499</v>
      </c>
      <c r="G592" s="6" t="s">
        <v>612</v>
      </c>
      <c r="H592" s="11"/>
      <c r="I592" s="11" t="str">
        <f t="shared" si="44"/>
        <v>AoD</v>
      </c>
      <c r="J592" s="11" t="str">
        <f t="shared" si="48"/>
        <v>AoD</v>
      </c>
      <c r="K592" s="21" t="str">
        <f t="shared" si="45"/>
        <v>^(?=.*\b(AoD)\b)(?=.*\bWEB[-_. ]?(DL|Rip|mux|hd)?\b)</v>
      </c>
      <c r="L592" s="11"/>
      <c r="M592" s="11"/>
      <c r="N592" s="11"/>
      <c r="O592" s="2"/>
      <c r="P592" s="2"/>
      <c r="Q592" s="2"/>
      <c r="R592" s="2"/>
    </row>
    <row r="593" spans="1:18" x14ac:dyDescent="0.3">
      <c r="A593" s="14" t="s">
        <v>2276</v>
      </c>
      <c r="B593" s="8" t="str">
        <f t="shared" si="46"/>
        <v>{   "name": "AO",   "includeCustomFormatWhenRenaming": false,   "specifications": [     {       "name": "Anime Onegai",       "implementation": "ReleaseTitleSpecification",       "negate": false,       "required": false,       "fields": {         "value": "^(?=.*\\b(AO)\\b)(?=.*\\bWEB[-_. ]?(DL|Rip|mux|hd)?\\b)"       }     }   ] }</v>
      </c>
      <c r="C593" s="8" t="str">
        <f t="shared" si="47"/>
        <v>/Anime Onegai ^|^(?=.*\b(AO)\b)(?=.*\bWEB[-_. ]?(DL|Rip|mux|hd)?\b)/i</v>
      </c>
      <c r="D593" s="6" t="s">
        <v>1888</v>
      </c>
      <c r="E593" s="8"/>
      <c r="F593" s="6" t="s">
        <v>1500</v>
      </c>
      <c r="G593" s="6" t="s">
        <v>613</v>
      </c>
      <c r="H593" s="11"/>
      <c r="I593" s="11" t="str">
        <f t="shared" si="44"/>
        <v>AO</v>
      </c>
      <c r="J593" s="11" t="str">
        <f t="shared" si="48"/>
        <v>AO</v>
      </c>
      <c r="K593" s="21" t="str">
        <f t="shared" si="45"/>
        <v>^(?=.*\b(AO)\b)(?=.*\bWEB[-_. ]?(DL|Rip|mux|hd)?\b)</v>
      </c>
      <c r="L593" s="11"/>
      <c r="M593" s="11"/>
      <c r="N593" s="11"/>
      <c r="O593" s="2"/>
      <c r="P593" s="2"/>
      <c r="Q593" s="2"/>
      <c r="R593" s="2"/>
    </row>
    <row r="594" spans="1:18" x14ac:dyDescent="0.3">
      <c r="A594" s="14" t="s">
        <v>2276</v>
      </c>
      <c r="B594" s="8" t="str">
        <f t="shared" si="46"/>
        <v>{   "name": "AT-X",   "includeCustomFormatWhenRenaming": false,   "specifications": [     {       "name": "Anime Theatre X",       "implementation": "ReleaseTitleSpecification",       "negate": false,       "required": false,       "fields": {         "value": "^(?=.*\\b(AT[-_. ]?X)\\b)(?=.*\\bWEB[-_. ]?(DL|Rip|mux|hd)?\\b)"       }     }   ] }</v>
      </c>
      <c r="C594" s="8" t="str">
        <f t="shared" si="47"/>
        <v>/Anime Theatre X ^|^(?=.*\b(AT[-_. ]?X)\b)(?=.*\bWEB[-_. ]?(DL|Rip|mux|hd)?\b)/i</v>
      </c>
      <c r="D594" s="6" t="s">
        <v>1888</v>
      </c>
      <c r="E594" s="8"/>
      <c r="F594" s="6" t="s">
        <v>1501</v>
      </c>
      <c r="G594" s="6" t="s">
        <v>454</v>
      </c>
      <c r="H594" s="11"/>
      <c r="I594" s="11" t="str">
        <f t="shared" si="44"/>
        <v>AT-X</v>
      </c>
      <c r="J594" s="11" t="str">
        <f t="shared" si="48"/>
        <v>AT[-_. ]?X</v>
      </c>
      <c r="K594" s="21" t="str">
        <f t="shared" si="45"/>
        <v>^(?=.*\b(AT[-_. ]?X)\b)(?=.*\bWEB[-_. ]?(DL|Rip|mux|hd)?\b)</v>
      </c>
      <c r="L594" s="11"/>
      <c r="M594" s="11"/>
      <c r="N594" s="11" t="s">
        <v>614</v>
      </c>
      <c r="O594" s="2"/>
      <c r="P594" s="2"/>
      <c r="Q594" s="2"/>
      <c r="R594" s="2"/>
    </row>
    <row r="595" spans="1:18" x14ac:dyDescent="0.3">
      <c r="A595" s="14" t="s">
        <v>2276</v>
      </c>
      <c r="B595" s="8" t="str">
        <f t="shared" si="46"/>
        <v>{   "name": "ANLB",   "includeCustomFormatWhenRenaming": false,   "specifications": [     {       "name": "AnimeLab",       "implementation": "ReleaseTitleSpecification",       "negate": false,       "required": false,       "fields": {         "value": "^(?=.*\\b(ANLB)\\b)(?=.*\\bWEB[-_. ]?(DL|Rip|mux|hd)?\\b)"       }     }   ] }</v>
      </c>
      <c r="C595" s="8" t="str">
        <f t="shared" si="47"/>
        <v>/AnimeLab ^|^(?=.*\b(ANLB)\b)(?=.*\bWEB[-_. ]?(DL|Rip|mux|hd)?\b)/i</v>
      </c>
      <c r="D595" s="6" t="s">
        <v>1888</v>
      </c>
      <c r="E595" s="8"/>
      <c r="F595" s="6" t="s">
        <v>1502</v>
      </c>
      <c r="G595" s="6" t="s">
        <v>615</v>
      </c>
      <c r="H595" s="11"/>
      <c r="I595" s="11" t="str">
        <f t="shared" si="44"/>
        <v>ANLB</v>
      </c>
      <c r="J595" s="11" t="str">
        <f t="shared" si="48"/>
        <v>ANLB</v>
      </c>
      <c r="K595" s="21" t="str">
        <f t="shared" si="45"/>
        <v>^(?=.*\b(ANLB)\b)(?=.*\bWEB[-_. ]?(DL|Rip|mux|hd)?\b)</v>
      </c>
      <c r="L595" s="11"/>
      <c r="M595" s="11"/>
      <c r="N595" s="11"/>
      <c r="O595" s="2"/>
      <c r="P595" s="2"/>
      <c r="Q595" s="2"/>
      <c r="R595" s="2"/>
    </row>
    <row r="596" spans="1:18" x14ac:dyDescent="0.3">
      <c r="A596" s="14" t="s">
        <v>2276</v>
      </c>
      <c r="B596" s="8" t="str">
        <f t="shared" si="46"/>
        <v>{   "name": "AOL",   "includeCustomFormatWhenRenaming": false,   "specifications": [     {       "name": "*",       "implementation": "ReleaseTitleSpecification",       "negate": false,       "required": false,       "fields": {         "value": "^(?=.*\\b(AOL)\\b)(?=.*\\bWEB[-_. ]?(DL|Rip|mux|hd)?\\b)"       }     }   ] }</v>
      </c>
      <c r="C596" s="8" t="str">
        <f t="shared" si="47"/>
        <v>/AOL ^|^(?=.*\b(AOL)\b)(?=.*\bWEB[-_. ]?(DL|Rip|mux|hd)?\b)/i</v>
      </c>
      <c r="D596" s="6" t="s">
        <v>1888</v>
      </c>
      <c r="E596" s="8"/>
      <c r="F596" s="6" t="s">
        <v>1503</v>
      </c>
      <c r="G596" s="6" t="s">
        <v>6</v>
      </c>
      <c r="H596" s="11"/>
      <c r="I596" s="11" t="str">
        <f t="shared" si="44"/>
        <v>AOL</v>
      </c>
      <c r="J596" s="11" t="str">
        <f t="shared" si="48"/>
        <v>AOL</v>
      </c>
      <c r="K596" s="21" t="str">
        <f t="shared" si="45"/>
        <v>^(?=.*\b(AOL)\b)(?=.*\bWEB[-_. ]?(DL|Rip|mux|hd)?\b)</v>
      </c>
      <c r="L596" s="11"/>
      <c r="M596" s="11"/>
      <c r="N596" s="11"/>
      <c r="O596" s="2"/>
      <c r="P596" s="2"/>
      <c r="Q596" s="2"/>
      <c r="R596" s="2"/>
    </row>
    <row r="597" spans="1:18" x14ac:dyDescent="0.3">
      <c r="A597" s="14" t="s">
        <v>2276</v>
      </c>
      <c r="B597" s="8" t="str">
        <f t="shared" si="46"/>
        <v>{   "name": "ATVP",   "includeCustomFormatWhenRenaming": false,   "specifications": [     {       "name": "Apple TV+",       "implementation": "ReleaseTitleSpecification",       "negate": false,       "required": false,       "fields": {         "value": "^(?=.*\\b(APTV|ATVP)\\b)(?=.*\\bWEB[-_. ]?(DL|Rip|mux|hd)?\\b)"       }     }   ] }</v>
      </c>
      <c r="C597" s="8" t="str">
        <f t="shared" si="47"/>
        <v>/Apple TV+ ^|^(?=.*\b(APTV|ATVP)\b)(?=.*\bWEB[-_. ]?(DL|Rip|mux|hd)?\b)/i</v>
      </c>
      <c r="D597" s="6" t="s">
        <v>1888</v>
      </c>
      <c r="E597" s="8"/>
      <c r="F597" s="6" t="s">
        <v>1504</v>
      </c>
      <c r="G597" s="6" t="s">
        <v>616</v>
      </c>
      <c r="H597" s="11" t="s">
        <v>617</v>
      </c>
      <c r="I597" s="11" t="s">
        <v>1991</v>
      </c>
      <c r="J597" s="11" t="str">
        <f t="shared" si="48"/>
        <v>APTV|ATVP</v>
      </c>
      <c r="K597" s="21" t="str">
        <f t="shared" si="45"/>
        <v>^(?=.*\b(APTV|ATVP)\b)(?=.*\bWEB[-_. ]?(DL|Rip|mux|hd)?\b)</v>
      </c>
      <c r="L597" s="11" t="s">
        <v>2115</v>
      </c>
      <c r="M597" s="11"/>
      <c r="N597" s="11" t="s">
        <v>618</v>
      </c>
      <c r="O597" s="2"/>
      <c r="P597" s="2"/>
      <c r="Q597" s="2"/>
      <c r="R597" s="2"/>
    </row>
    <row r="598" spans="1:18" x14ac:dyDescent="0.3">
      <c r="A598" s="14" t="s">
        <v>2276</v>
      </c>
      <c r="B598" s="8" t="str">
        <f t="shared" si="46"/>
        <v>{   "name": "ARD",   "includeCustomFormatWhenRenaming": false,   "specifications": [     {       "name": "*",       "implementation": "ReleaseTitleSpecification",       "negate": false,       "required": false,       "fields": {         "value": "^(?=.*\\b(ARD)\\b)(?=.*\\bWEB[-_. ]?(DL|Rip|mux|hd)?\\b)"       }     }   ] }</v>
      </c>
      <c r="C598" s="8" t="str">
        <f t="shared" si="47"/>
        <v>/ARD ^|^(?=.*\b(ARD)\b)(?=.*\bWEB[-_. ]?(DL|Rip|mux|hd)?\b)/i</v>
      </c>
      <c r="D598" s="6" t="s">
        <v>1888</v>
      </c>
      <c r="E598" s="8"/>
      <c r="F598" s="6" t="s">
        <v>1505</v>
      </c>
      <c r="G598" s="6"/>
      <c r="H598" s="11" t="s">
        <v>6</v>
      </c>
      <c r="I598" s="11" t="str">
        <f>IF(G598="",F598,G598)</f>
        <v>ARD</v>
      </c>
      <c r="J598" s="11" t="str">
        <f t="shared" si="48"/>
        <v>ARD</v>
      </c>
      <c r="K598" s="21" t="str">
        <f t="shared" si="45"/>
        <v>^(?=.*\b(ARD)\b)(?=.*\bWEB[-_. ]?(DL|Rip|mux|hd)?\b)</v>
      </c>
      <c r="L598" s="11"/>
      <c r="M598" s="11"/>
      <c r="N598" s="11"/>
      <c r="O598" s="2"/>
      <c r="P598" s="2"/>
      <c r="Q598" s="2"/>
      <c r="R598" s="2"/>
    </row>
    <row r="599" spans="1:18" x14ac:dyDescent="0.3">
      <c r="A599" s="14" t="s">
        <v>2276</v>
      </c>
      <c r="B599" s="8" t="str">
        <f t="shared" si="46"/>
        <v>{   "name": "Baha",   "includeCustomFormatWhenRenaming": false,   "specifications": [     {       "name": "Bahamut Animation Crazy",       "implementation": "ReleaseTitleSpecification",       "negate": false,       "required": false,       "fields": {         "value": "^(?=.*\\b(Baha)\\b)(?=.*\\bWEB[-_. ]?(DL|Rip|mux|hd)?\\b)"       }     }   ] }</v>
      </c>
      <c r="C599" s="8" t="str">
        <f t="shared" si="47"/>
        <v>/Bahamut Animation Crazy ^|^(?=.*\b(Baha)\b)(?=.*\bWEB[-_. ]?(DL|Rip|mux|hd)?\b)/i</v>
      </c>
      <c r="D599" s="6" t="s">
        <v>1888</v>
      </c>
      <c r="E599" s="8"/>
      <c r="F599" s="6" t="s">
        <v>1506</v>
      </c>
      <c r="G599" s="6" t="s">
        <v>619</v>
      </c>
      <c r="H599" s="11"/>
      <c r="I599" s="11" t="str">
        <f>IF(G599="",F599,G599)</f>
        <v>Baha</v>
      </c>
      <c r="J599" s="11" t="str">
        <f t="shared" si="48"/>
        <v>Baha</v>
      </c>
      <c r="K599" s="21" t="str">
        <f t="shared" si="45"/>
        <v>^(?=.*\b(Baha)\b)(?=.*\bWEB[-_. ]?(DL|Rip|mux|hd)?\b)</v>
      </c>
      <c r="L599" s="11"/>
      <c r="M599" s="11"/>
      <c r="N599" s="11"/>
      <c r="O599" s="2"/>
      <c r="P599" s="2"/>
      <c r="Q599" s="2"/>
      <c r="R599" s="2"/>
    </row>
    <row r="600" spans="1:18" x14ac:dyDescent="0.3">
      <c r="A600" s="14" t="s">
        <v>2276</v>
      </c>
      <c r="B600" s="8" t="str">
        <f t="shared" si="46"/>
        <v>{   "name": "BBC",   "includeCustomFormatWhenRenaming": false,   "specifications": [     {       "name": "BBC",       "implementation": "ReleaseTitleSpecification",       "negate": false,       "required": false,       "fields": {         "value": "^(?=.*\\b(BBC)\\b)(?=.*\\bWEB[-_. ]?(DL|Rip|mux|hd)?\\b)"       }     }   ] }</v>
      </c>
      <c r="C600" s="8" t="str">
        <f t="shared" si="47"/>
        <v>/BBC ^|^(?=.*\b(BBC)\b)(?=.*\bWEB[-_. ]?(DL|Rip|mux|hd)?\b)/i</v>
      </c>
      <c r="D600" s="6" t="s">
        <v>1888</v>
      </c>
      <c r="E600" s="8"/>
      <c r="F600" s="6" t="s">
        <v>620</v>
      </c>
      <c r="G600" s="6" t="s">
        <v>620</v>
      </c>
      <c r="H600" s="11" t="s">
        <v>621</v>
      </c>
      <c r="I600" s="11" t="str">
        <f>IF(G600="",F600,G600)</f>
        <v>BBC</v>
      </c>
      <c r="J600" s="11" t="str">
        <f t="shared" si="48"/>
        <v>BBC</v>
      </c>
      <c r="K600" s="21" t="str">
        <f t="shared" si="45"/>
        <v>^(?=.*\b(BBC)\b)(?=.*\bWEB[-_. ]?(DL|Rip|mux|hd)?\b)</v>
      </c>
      <c r="L600" s="11"/>
      <c r="M600" s="11"/>
      <c r="N600" s="11" t="s">
        <v>622</v>
      </c>
      <c r="O600" s="2"/>
      <c r="P600" s="2"/>
      <c r="Q600" s="2"/>
      <c r="R600" s="2"/>
    </row>
    <row r="601" spans="1:18" x14ac:dyDescent="0.3">
      <c r="A601" s="14" t="s">
        <v>2276</v>
      </c>
      <c r="B601" s="8" t="str">
        <f t="shared" si="46"/>
        <v>{   "name": "iP",   "includeCustomFormatWhenRenaming": false,   "specifications": [     {       "name": "BBC iPlayer",       "implementation": "ReleaseTitleSpecification",       "negate": false,       "required": false,       "fields": {         "value": "^(?=.*\\b(iP)\\b)(?=.*\\bWEB[-_. ]?(DL|Rip|mux|hd)?\\b)"       }     }   ] }</v>
      </c>
      <c r="C601" s="8" t="str">
        <f t="shared" si="47"/>
        <v>/BBC iPlayer ^|^(?=.*\b(iP)\b)(?=.*\bWEB[-_. ]?(DL|Rip|mux|hd)?\b)/i</v>
      </c>
      <c r="D601" s="6" t="s">
        <v>1888</v>
      </c>
      <c r="E601" s="8"/>
      <c r="F601" s="6" t="s">
        <v>1507</v>
      </c>
      <c r="G601" s="6" t="s">
        <v>623</v>
      </c>
      <c r="H601" s="11" t="s">
        <v>624</v>
      </c>
      <c r="I601" s="11" t="str">
        <f>IF(G601="",F601,G601)</f>
        <v>iP</v>
      </c>
      <c r="J601" s="11" t="str">
        <f t="shared" si="48"/>
        <v>iP</v>
      </c>
      <c r="K601" s="21" t="str">
        <f t="shared" si="45"/>
        <v>^(?=.*\b(iP)\b)(?=.*\bWEB[-_. ]?(DL|Rip|mux|hd)?\b)</v>
      </c>
      <c r="L601" s="11"/>
      <c r="M601" s="11"/>
      <c r="N601" s="11" t="s">
        <v>625</v>
      </c>
      <c r="O601" s="2"/>
      <c r="P601" s="2"/>
      <c r="Q601" s="2"/>
      <c r="R601" s="2"/>
    </row>
    <row r="602" spans="1:18" x14ac:dyDescent="0.3">
      <c r="A602" s="14" t="s">
        <v>2276</v>
      </c>
      <c r="B602" s="8" t="str">
        <f t="shared" si="46"/>
        <v>{   "name": "B-Global",   "includeCustomFormatWhenRenaming": false,   "specifications": [     {       "name": "Bilibili",       "implementation": "ReleaseTitleSpecification",       "negate": false,       "required": false,       "fields": {         "value": "^(?=.*\\b(B[-_. ]?Global|Bstation)\\b)(?=.*\\bWEB[-_. ]?(DL|Rip|mux|hd)?\\b)"       }     }   ] }</v>
      </c>
      <c r="C602" s="8" t="str">
        <f t="shared" si="47"/>
        <v>/Bilibili ^|^(?=.*\b(B[-_. ]?Global|Bstation)\b)(?=.*\bWEB[-_. ]?(DL|Rip|mux|hd)?\b)/i</v>
      </c>
      <c r="D602" s="6" t="s">
        <v>1888</v>
      </c>
      <c r="E602" s="8"/>
      <c r="F602" s="6" t="s">
        <v>1508</v>
      </c>
      <c r="G602" s="6" t="s">
        <v>626</v>
      </c>
      <c r="H602" s="11" t="s">
        <v>2233</v>
      </c>
      <c r="I602" s="11" t="s">
        <v>2232</v>
      </c>
      <c r="J602" s="11" t="str">
        <f t="shared" si="48"/>
        <v>B[-_. ]?Global|Bstation</v>
      </c>
      <c r="K602" s="21" t="str">
        <f t="shared" si="45"/>
        <v>^(?=.*\b(B[-_. ]?Global|Bstation)\b)(?=.*\bWEB[-_. ]?(DL|Rip|mux|hd)?\b)</v>
      </c>
      <c r="L602" s="11"/>
      <c r="M602" s="11"/>
      <c r="N602" s="11" t="s">
        <v>627</v>
      </c>
      <c r="O602" s="2"/>
      <c r="P602" s="2"/>
      <c r="Q602" s="2"/>
      <c r="R602" s="2"/>
    </row>
    <row r="603" spans="1:18" x14ac:dyDescent="0.3">
      <c r="A603" s="14" t="s">
        <v>2276</v>
      </c>
      <c r="B603" s="8" t="str">
        <f t="shared" si="46"/>
        <v>{   "name": "BNGE",   "includeCustomFormatWhenRenaming": false,   "specifications": [     {       "name": "Binge",       "implementation": "ReleaseTitleSpecification",       "negate": false,       "required": false,       "fields": {         "value": "^(?=.*\\b(BNGE)\\b)(?=.*\\bWEB[-_. ]?(DL|Rip|mux|hd)?\\b)"       }     }   ] }</v>
      </c>
      <c r="C603" s="8" t="str">
        <f t="shared" si="47"/>
        <v>/Binge ^|^(?=.*\b(BNGE)\b)(?=.*\bWEB[-_. ]?(DL|Rip|mux|hd)?\b)/i</v>
      </c>
      <c r="D603" s="6" t="s">
        <v>1888</v>
      </c>
      <c r="E603" s="8"/>
      <c r="F603" s="6" t="s">
        <v>1509</v>
      </c>
      <c r="G603" s="6" t="s">
        <v>628</v>
      </c>
      <c r="H603" s="11"/>
      <c r="I603" s="11" t="str">
        <f>IF(G603="",F603,G603)</f>
        <v>BNGE</v>
      </c>
      <c r="J603" s="11" t="str">
        <f t="shared" si="48"/>
        <v>BNGE</v>
      </c>
      <c r="K603" s="21" t="str">
        <f t="shared" si="45"/>
        <v>^(?=.*\b(BNGE)\b)(?=.*\bWEB[-_. ]?(DL|Rip|mux|hd)?\b)</v>
      </c>
      <c r="L603" s="11"/>
      <c r="M603" s="11"/>
      <c r="N603" s="11" t="s">
        <v>629</v>
      </c>
      <c r="O603" s="2"/>
      <c r="P603" s="2"/>
      <c r="Q603" s="2"/>
      <c r="R603" s="2"/>
    </row>
    <row r="604" spans="1:18" x14ac:dyDescent="0.3">
      <c r="A604" s="14" t="s">
        <v>2276</v>
      </c>
      <c r="B604" s="8" t="str">
        <f t="shared" si="46"/>
        <v>{   "name": "BKPL",   "includeCustomFormatWhenRenaming": false,   "specifications": [     {       "name": "Blackpills",       "implementation": "ReleaseTitleSpecification",       "negate": false,       "required": false,       "fields": {         "value": "^(?=.*\\b(BKPL)\\b)(?=.*\\bWEB[-_. ]?(DL|Rip|mux|hd)?\\b)"       }     }   ] }</v>
      </c>
      <c r="C604" s="8" t="str">
        <f t="shared" si="47"/>
        <v>/Blackpills ^|^(?=.*\b(BKPL)\b)(?=.*\bWEB[-_. ]?(DL|Rip|mux|hd)?\b)/i</v>
      </c>
      <c r="D604" s="6" t="s">
        <v>1888</v>
      </c>
      <c r="E604" s="8"/>
      <c r="F604" s="6" t="s">
        <v>1510</v>
      </c>
      <c r="G604" s="6" t="s">
        <v>630</v>
      </c>
      <c r="H604" s="11"/>
      <c r="I604" s="11" t="str">
        <f>IF(G604="",F604,G604)</f>
        <v>BKPL</v>
      </c>
      <c r="J604" s="11" t="str">
        <f t="shared" si="48"/>
        <v>BKPL</v>
      </c>
      <c r="K604" s="21" t="str">
        <f t="shared" si="45"/>
        <v>^(?=.*\b(BKPL)\b)(?=.*\bWEB[-_. ]?(DL|Rip|mux|hd)?\b)</v>
      </c>
      <c r="L604" s="11"/>
      <c r="M604" s="11"/>
      <c r="N604" s="11"/>
      <c r="O604" s="2"/>
      <c r="P604" s="2"/>
      <c r="Q604" s="2"/>
      <c r="R604" s="2"/>
    </row>
    <row r="605" spans="1:18" x14ac:dyDescent="0.3">
      <c r="A605" s="14" t="s">
        <v>2276</v>
      </c>
      <c r="B605" s="8" t="str">
        <f t="shared" si="46"/>
        <v>{   "name": "BOOM",   "includeCustomFormatWhenRenaming": false,   "specifications": [     {       "name": "Boomerang",       "implementation": "ReleaseTitleSpecification",       "negate": false,       "required": false,       "fields": {         "value": "^(?=.*\\b(BOOM)\\b)(?=.*\\bWEB[-_. ]?(DL|Rip|mux|hd)?\\b)"       }     }   ] }</v>
      </c>
      <c r="C605" s="8" t="str">
        <f t="shared" si="47"/>
        <v>/Boomerang ^|^(?=.*\b(BOOM)\b)(?=.*\bWEB[-_. ]?(DL|Rip|mux|hd)?\b)/i</v>
      </c>
      <c r="D605" s="6" t="s">
        <v>1888</v>
      </c>
      <c r="E605" s="8"/>
      <c r="F605" s="6" t="s">
        <v>1511</v>
      </c>
      <c r="G605" s="6" t="s">
        <v>631</v>
      </c>
      <c r="H605" s="11"/>
      <c r="I605" s="11" t="str">
        <f>IF(G605="",F605,G605)</f>
        <v>BOOM</v>
      </c>
      <c r="J605" s="11" t="str">
        <f t="shared" si="48"/>
        <v>BOOM</v>
      </c>
      <c r="K605" s="21" t="str">
        <f t="shared" si="45"/>
        <v>^(?=.*\b(BOOM)\b)(?=.*\bWEB[-_. ]?(DL|Rip|mux|hd)?\b)</v>
      </c>
      <c r="L605" s="11"/>
      <c r="M605" s="11"/>
      <c r="N605" s="11" t="s">
        <v>632</v>
      </c>
      <c r="O605" s="2"/>
      <c r="P605" s="2"/>
      <c r="Q605" s="2"/>
      <c r="R605" s="2"/>
    </row>
    <row r="606" spans="1:18" x14ac:dyDescent="0.3">
      <c r="A606" s="14" t="s">
        <v>2276</v>
      </c>
      <c r="B606" s="8" t="str">
        <f t="shared" si="46"/>
        <v>{   "name": "BCORE",   "includeCustomFormatWhenRenaming": false,   "specifications": [     {       "name": "Bravia Core",       "implementation": "ReleaseTitleSpecification",       "negate": false,       "required": false,       "fields": {         "value": "^(?=.*\\b(BCORE)\\b)(?=.*\\bWEB[-_. ]?(DL|Rip|mux|hd)?\\b)"       }     }   ] }</v>
      </c>
      <c r="C606" s="8" t="str">
        <f t="shared" si="47"/>
        <v>/Bravia Core ^|^(?=.*\b(BCORE)\b)(?=.*\bWEB[-_. ]?(DL|Rip|mux|hd)?\b)/i</v>
      </c>
      <c r="D606" s="6" t="s">
        <v>1888</v>
      </c>
      <c r="E606" s="8"/>
      <c r="F606" s="6" t="s">
        <v>1512</v>
      </c>
      <c r="G606" s="6" t="s">
        <v>633</v>
      </c>
      <c r="H606" s="11"/>
      <c r="I606" s="11" t="str">
        <f>IF(G606="",F606,G606)</f>
        <v>BCORE</v>
      </c>
      <c r="J606" s="11" t="str">
        <f t="shared" si="48"/>
        <v>BCORE</v>
      </c>
      <c r="K606" s="21" t="str">
        <f t="shared" si="45"/>
        <v>^(?=.*\b(BCORE)\b)(?=.*\bWEB[-_. ]?(DL|Rip|mux|hd)?\b)</v>
      </c>
      <c r="L606" s="11"/>
      <c r="M606" s="11"/>
      <c r="N606" s="11"/>
      <c r="O606" s="2"/>
      <c r="P606" s="2"/>
      <c r="Q606" s="2"/>
      <c r="R606" s="2"/>
    </row>
    <row r="607" spans="1:18" x14ac:dyDescent="0.3">
      <c r="A607" s="14" t="s">
        <v>2276</v>
      </c>
      <c r="B607" s="8" t="str">
        <f t="shared" si="46"/>
        <v>{   "name": "BRAV",   "includeCustomFormatWhenRenaming": false,   "specifications": [     {       "name": "BravoTV",       "implementation": "ReleaseTitleSpecification",       "negate": false,       "required": false,       "fields": {         "value": "^(?=.*\\b(BRAV)\\b)(?=.*\\bWEB[-_. ]?(DL|Rip|mux|hd)?\\b)"       }     }   ] }</v>
      </c>
      <c r="C607" s="8" t="str">
        <f t="shared" si="47"/>
        <v>/BravoTV ^|^(?=.*\b(BRAV)\b)(?=.*\bWEB[-_. ]?(DL|Rip|mux|hd)?\b)/i</v>
      </c>
      <c r="D607" s="6" t="s">
        <v>1888</v>
      </c>
      <c r="E607" s="8"/>
      <c r="F607" s="6" t="s">
        <v>1513</v>
      </c>
      <c r="G607" s="6" t="s">
        <v>634</v>
      </c>
      <c r="H607" s="11"/>
      <c r="I607" s="11" t="str">
        <f>IF(G607="",F607,G607)</f>
        <v>BRAV</v>
      </c>
      <c r="J607" s="11" t="str">
        <f t="shared" si="48"/>
        <v>BRAV</v>
      </c>
      <c r="K607" s="21" t="str">
        <f t="shared" si="45"/>
        <v>^(?=.*\b(BRAV)\b)(?=.*\bWEB[-_. ]?(DL|Rip|mux|hd)?\b)</v>
      </c>
      <c r="L607" s="11"/>
      <c r="M607" s="11"/>
      <c r="N607" s="11"/>
      <c r="O607" s="2"/>
      <c r="P607" s="2"/>
      <c r="Q607" s="2"/>
      <c r="R607" s="2"/>
    </row>
    <row r="608" spans="1:18" x14ac:dyDescent="0.3">
      <c r="A608" s="14" t="s">
        <v>2276</v>
      </c>
      <c r="B608" s="8" t="str">
        <f t="shared" si="46"/>
        <v>{   "name": "BS8",   "includeCustomFormatWhenRenaming": false,   "specifications": [     {       "name": "BS Fuji",       "implementation": "ReleaseTitleSpecification",       "negate": false,       "required": false,       "fields": {         "value": "^(?=.*\\b(BS8|BS[-_. ]?Fuji)\\b)(?=.*\\bWEB[-_. ]?(DL|Rip|mux|hd)?\\b)"       }     }   ] }</v>
      </c>
      <c r="C608" s="8" t="str">
        <f t="shared" si="47"/>
        <v>/BS Fuji ^|^(?=.*\b(BS8|BS[-_. ]?Fuji)\b)(?=.*\bWEB[-_. ]?(DL|Rip|mux|hd)?\b)/i</v>
      </c>
      <c r="D608" s="6" t="s">
        <v>1888</v>
      </c>
      <c r="E608" s="11"/>
      <c r="F608" s="10" t="s">
        <v>2248</v>
      </c>
      <c r="G608" s="10" t="s">
        <v>2250</v>
      </c>
      <c r="H608" s="11"/>
      <c r="I608" s="11" t="s">
        <v>2249</v>
      </c>
      <c r="J608" s="11" t="str">
        <f t="shared" si="48"/>
        <v>BS8|BS[-_. ]?Fuji</v>
      </c>
      <c r="K608" s="21" t="str">
        <f t="shared" si="45"/>
        <v>^(?=.*\b(BS8|BS[-_. ]?Fuji)\b)(?=.*\bWEB[-_. ]?(DL|Rip|mux|hd)?\b)</v>
      </c>
      <c r="L608" s="11"/>
      <c r="M608" s="11"/>
      <c r="N608" s="11" t="s">
        <v>2251</v>
      </c>
      <c r="O608" s="2"/>
      <c r="P608" s="2"/>
      <c r="Q608" s="2"/>
      <c r="R608" s="2"/>
    </row>
    <row r="609" spans="1:18" x14ac:dyDescent="0.3">
      <c r="A609" s="14" t="s">
        <v>2276</v>
      </c>
      <c r="B609" s="8" t="str">
        <f t="shared" si="46"/>
        <v>{   "name": "BS4",   "includeCustomFormatWhenRenaming": false,   "specifications": [     {       "name": "BS Nippon TV",       "implementation": "ReleaseTitleSpecification",       "negate": false,       "required": false,       "fields": {         "value": "^(?=.*\\b(BS4)\\b)(?=.*\\bWEB[-_. ]?(DL|Rip|mux|hd)?\\b)"       }     }   ] }</v>
      </c>
      <c r="C609" s="8" t="str">
        <f t="shared" si="47"/>
        <v>/BS Nippon TV ^|^(?=.*\b(BS4)\b)(?=.*\bWEB[-_. ]?(DL|Rip|mux|hd)?\b)/i</v>
      </c>
      <c r="D609" s="6" t="s">
        <v>1888</v>
      </c>
      <c r="E609" s="11"/>
      <c r="F609" s="10" t="s">
        <v>2222</v>
      </c>
      <c r="G609" s="10" t="s">
        <v>2223</v>
      </c>
      <c r="H609" s="11"/>
      <c r="I609" s="11" t="str">
        <f>IF(G609="",F609,G609)</f>
        <v>BS4</v>
      </c>
      <c r="J609" s="11" t="str">
        <f t="shared" si="48"/>
        <v>BS4</v>
      </c>
      <c r="K609" s="21" t="str">
        <f t="shared" ref="K609:K640" si="49">"^(?=.*\b("&amp;J609&amp;")\b)(?=.*\bWEB[-_. ]?(DL|Rip|mux|hd)?\b)"</f>
        <v>^(?=.*\b(BS4)\b)(?=.*\bWEB[-_. ]?(DL|Rip|mux|hd)?\b)</v>
      </c>
      <c r="L609" s="11"/>
      <c r="M609" s="11"/>
      <c r="N609" s="11" t="s">
        <v>2224</v>
      </c>
      <c r="O609" s="2"/>
      <c r="P609" s="2"/>
      <c r="Q609" s="2"/>
      <c r="R609" s="2"/>
    </row>
    <row r="610" spans="1:18" x14ac:dyDescent="0.3">
      <c r="A610" s="14" t="s">
        <v>2276</v>
      </c>
      <c r="B610" s="8" t="str">
        <f t="shared" si="46"/>
        <v>{   "name": "BS5",   "includeCustomFormatWhenRenaming": false,   "specifications": [     {       "name": "BS TV Asahi",       "implementation": "ReleaseTitleSpecification",       "negate": false,       "required": false,       "fields": {         "value": "^(?=.*\\b(BS5|EX[-_. ]?BS|BS[-_. ]?EX)\\b)(?=.*\\bWEB[-_. ]?(DL|Rip|mux|hd)?\\b)"       }     }   ] }</v>
      </c>
      <c r="C610" s="8" t="str">
        <f t="shared" si="47"/>
        <v>/BS TV Asahi ^|^(?=.*\b(BS5|EX[-_. ]?BS|BS[-_. ]?EX)\b)(?=.*\bWEB[-_. ]?(DL|Rip|mux|hd)?\b)/i</v>
      </c>
      <c r="D610" s="6" t="s">
        <v>1888</v>
      </c>
      <c r="E610" s="11"/>
      <c r="F610" s="10" t="s">
        <v>2266</v>
      </c>
      <c r="G610" s="10" t="s">
        <v>2268</v>
      </c>
      <c r="H610" s="11" t="s">
        <v>2271</v>
      </c>
      <c r="I610" s="11" t="s">
        <v>2267</v>
      </c>
      <c r="J610" s="11" t="str">
        <f t="shared" si="48"/>
        <v>BS5|EX[-_. ]?BS|BS[-_. ]?EX</v>
      </c>
      <c r="K610" s="21" t="str">
        <f t="shared" si="49"/>
        <v>^(?=.*\b(BS5|EX[-_. ]?BS|BS[-_. ]?EX)\b)(?=.*\bWEB[-_. ]?(DL|Rip|mux|hd)?\b)</v>
      </c>
      <c r="L610" s="11"/>
      <c r="M610" s="11"/>
      <c r="N610" s="11" t="s">
        <v>2228</v>
      </c>
      <c r="O610" s="2"/>
      <c r="P610" s="2"/>
      <c r="Q610" s="2"/>
      <c r="R610" s="2"/>
    </row>
    <row r="611" spans="1:18" x14ac:dyDescent="0.3">
      <c r="A611" s="14" t="s">
        <v>2276</v>
      </c>
      <c r="B611" s="8" t="str">
        <f t="shared" si="46"/>
        <v>{   "name": "BS7",   "includeCustomFormatWhenRenaming": false,   "specifications": [     {       "name": "BS TV Tokyo",       "implementation": "ReleaseTitleSpecification",       "negate": false,       "required": false,       "fields": {         "value": "^(?=.*\\b(BS7|BSJ|BS[-_. ]?TX)\\b)(?=.*\\bWEB[-_. ]?(DL|Rip|mux|hd)?\\b)"       }     }   ] }</v>
      </c>
      <c r="C611" s="8" t="str">
        <f t="shared" si="47"/>
        <v>/BS TV Tokyo ^|^(?=.*\b(BS7|BSJ|BS[-_. ]?TX)\b)(?=.*\bWEB[-_. ]?(DL|Rip|mux|hd)?\b)/i</v>
      </c>
      <c r="D611" s="6" t="s">
        <v>1888</v>
      </c>
      <c r="E611" s="11"/>
      <c r="F611" s="10" t="s">
        <v>2217</v>
      </c>
      <c r="G611" s="12" t="s">
        <v>2218</v>
      </c>
      <c r="H611" s="11" t="s">
        <v>2235</v>
      </c>
      <c r="I611" s="11" t="s">
        <v>2219</v>
      </c>
      <c r="J611" s="11" t="str">
        <f t="shared" si="48"/>
        <v>BS7|BSJ|BS[-_. ]?TX</v>
      </c>
      <c r="K611" s="21" t="str">
        <f t="shared" si="49"/>
        <v>^(?=.*\b(BS7|BSJ|BS[-_. ]?TX)\b)(?=.*\bWEB[-_. ]?(DL|Rip|mux|hd)?\b)</v>
      </c>
      <c r="L611" s="11"/>
      <c r="M611" s="11"/>
      <c r="N611" s="11" t="s">
        <v>2220</v>
      </c>
      <c r="O611" s="2"/>
      <c r="P611" s="2"/>
      <c r="Q611" s="2"/>
      <c r="R611" s="2"/>
    </row>
    <row r="612" spans="1:18" x14ac:dyDescent="0.3">
      <c r="A612" s="14" t="s">
        <v>2276</v>
      </c>
      <c r="B612" s="8" t="str">
        <f t="shared" si="46"/>
        <v>{   "name": "BS12",   "includeCustomFormatWhenRenaming": false,   "specifications": [     {       "name": "*",       "implementation": "ReleaseTitleSpecification",       "negate": false,       "required": false,       "fields": {         "value": "^(?=.*\\b(BS12)\\b)(?=.*\\bWEB[-_. ]?(DL|Rip|mux|hd)?\\b)"       }     }   ] }</v>
      </c>
      <c r="C612" s="8" t="str">
        <f t="shared" si="47"/>
        <v>/BS12 ^|^(?=.*\b(BS12)\b)(?=.*\bWEB[-_. ]?(DL|Rip|mux|hd)?\b)/i</v>
      </c>
      <c r="D612" s="6" t="s">
        <v>1888</v>
      </c>
      <c r="E612" s="11"/>
      <c r="F612" s="10" t="s">
        <v>2236</v>
      </c>
      <c r="G612" s="16"/>
      <c r="H612" s="11"/>
      <c r="I612" s="11" t="str">
        <f>IF(F612="",#REF!,F612)</f>
        <v>BS12</v>
      </c>
      <c r="J612" s="11" t="str">
        <f t="shared" si="48"/>
        <v>BS12</v>
      </c>
      <c r="K612" s="21" t="str">
        <f t="shared" si="49"/>
        <v>^(?=.*\b(BS12)\b)(?=.*\bWEB[-_. ]?(DL|Rip|mux|hd)?\b)</v>
      </c>
      <c r="L612" s="11"/>
      <c r="M612" s="11"/>
      <c r="N612" s="11" t="s">
        <v>2237</v>
      </c>
      <c r="O612" s="2"/>
      <c r="P612" s="2"/>
      <c r="Q612" s="2"/>
      <c r="R612" s="2"/>
    </row>
    <row r="613" spans="1:18" x14ac:dyDescent="0.3">
      <c r="A613" s="14" t="s">
        <v>2276</v>
      </c>
      <c r="B613" s="8" t="str">
        <f t="shared" si="46"/>
        <v>{   "name": "BS6",   "includeCustomFormatWhenRenaming": false,   "specifications": [     {       "name": "BS-TBS",       "implementation": "ReleaseTitleSpecification",       "negate": false,       "required": false,       "fields": {         "value": "^(?=.*\\b(BS6)\\b)(?=.*\\bWEB[-_. ]?(DL|Rip|mux|hd)?\\b)"       }     }   ] }</v>
      </c>
      <c r="C613" s="8" t="str">
        <f t="shared" si="47"/>
        <v>/BS-TBS ^|^(?=.*\b(BS6)\b)(?=.*\bWEB[-_. ]?(DL|Rip|mux|hd)?\b)/i</v>
      </c>
      <c r="D613" s="6" t="s">
        <v>1888</v>
      </c>
      <c r="E613" s="11"/>
      <c r="F613" s="10" t="s">
        <v>2252</v>
      </c>
      <c r="G613" s="10" t="s">
        <v>2254</v>
      </c>
      <c r="H613" s="11"/>
      <c r="I613" s="11" t="str">
        <f t="shared" ref="I613:I648" si="50">IF(G613="",F613,G613)</f>
        <v>BS6</v>
      </c>
      <c r="J613" s="11" t="str">
        <f t="shared" si="48"/>
        <v>BS6</v>
      </c>
      <c r="K613" s="21" t="str">
        <f t="shared" si="49"/>
        <v>^(?=.*\b(BS6)\b)(?=.*\bWEB[-_. ]?(DL|Rip|mux|hd)?\b)</v>
      </c>
      <c r="L613" s="11"/>
      <c r="M613" s="11"/>
      <c r="N613" s="11" t="s">
        <v>2253</v>
      </c>
      <c r="O613" s="2"/>
      <c r="P613" s="2"/>
      <c r="Q613" s="2"/>
      <c r="R613" s="2"/>
    </row>
    <row r="614" spans="1:18" x14ac:dyDescent="0.3">
      <c r="A614" s="14" t="s">
        <v>2276</v>
      </c>
      <c r="B614" s="8" t="str">
        <f t="shared" si="46"/>
        <v>{   "name": "CMOR",   "includeCustomFormatWhenRenaming": false,   "specifications": [     {       "name": "C More",       "implementation": "ReleaseTitleSpecification",       "negate": false,       "required": false,       "fields": {         "value": "^(?=.*\\b(CMOR)\\b)(?=.*\\bWEB[-_. ]?(DL|Rip|mux|hd)?\\b)"       }     }   ] }</v>
      </c>
      <c r="C614" s="8" t="str">
        <f t="shared" si="47"/>
        <v>/C More ^|^(?=.*\b(CMOR)\b)(?=.*\bWEB[-_. ]?(DL|Rip|mux|hd)?\b)/i</v>
      </c>
      <c r="D614" s="6" t="s">
        <v>1888</v>
      </c>
      <c r="E614" s="8"/>
      <c r="F614" s="6" t="s">
        <v>1514</v>
      </c>
      <c r="G614" s="6" t="s">
        <v>635</v>
      </c>
      <c r="H614" s="11"/>
      <c r="I614" s="11" t="str">
        <f t="shared" si="50"/>
        <v>CMOR</v>
      </c>
      <c r="J614" s="11" t="str">
        <f t="shared" si="48"/>
        <v>CMOR</v>
      </c>
      <c r="K614" s="21" t="str">
        <f t="shared" si="49"/>
        <v>^(?=.*\b(CMOR)\b)(?=.*\bWEB[-_. ]?(DL|Rip|mux|hd)?\b)</v>
      </c>
      <c r="L614" s="11"/>
      <c r="M614" s="11"/>
      <c r="N614" s="11"/>
      <c r="O614" s="2"/>
      <c r="P614" s="2"/>
      <c r="Q614" s="2"/>
      <c r="R614" s="2"/>
    </row>
    <row r="615" spans="1:18" x14ac:dyDescent="0.3">
      <c r="A615" s="14" t="s">
        <v>2276</v>
      </c>
      <c r="B615" s="8" t="str">
        <f t="shared" si="46"/>
        <v>{   "name": "CBC",   "includeCustomFormatWhenRenaming": false,   "specifications": [     {       "name": "Canadian Broadcasting Corporation Gem",       "implementation": "ReleaseTitleSpecification",       "negate": false,       "required": false,       "fields": {         "value": "^(?=.*\\b(CBC)\\b)(?=.*\\bWEB[-_. ]?(DL|Rip|mux|hd)?\\b)"       }     }   ] }</v>
      </c>
      <c r="C615" s="8" t="str">
        <f t="shared" si="47"/>
        <v>/Canadian Broadcasting Corporation Gem ^|^(?=.*\b(CBC)\b)(?=.*\bWEB[-_. ]?(DL|Rip|mux|hd)?\b)/i</v>
      </c>
      <c r="D615" s="6" t="s">
        <v>1888</v>
      </c>
      <c r="E615" s="8"/>
      <c r="F615" s="6" t="s">
        <v>1515</v>
      </c>
      <c r="G615" s="6" t="s">
        <v>636</v>
      </c>
      <c r="H615" s="11" t="s">
        <v>637</v>
      </c>
      <c r="I615" s="11" t="str">
        <f t="shared" si="50"/>
        <v>CBC</v>
      </c>
      <c r="J615" s="11" t="str">
        <f t="shared" si="48"/>
        <v>CBC</v>
      </c>
      <c r="K615" s="21" t="str">
        <f t="shared" si="49"/>
        <v>^(?=.*\b(CBC)\b)(?=.*\bWEB[-_. ]?(DL|Rip|mux|hd)?\b)</v>
      </c>
      <c r="L615" s="11"/>
      <c r="M615" s="11"/>
      <c r="N615" s="11" t="s">
        <v>638</v>
      </c>
      <c r="O615" s="2"/>
      <c r="P615" s="2"/>
      <c r="Q615" s="2"/>
      <c r="R615" s="2"/>
    </row>
    <row r="616" spans="1:18" x14ac:dyDescent="0.3">
      <c r="A616" s="14" t="s">
        <v>2276</v>
      </c>
      <c r="B616" s="8" t="str">
        <f t="shared" si="46"/>
        <v>{   "name": "CNLP",   "includeCustomFormatWhenRenaming": false,   "specifications": [     {       "name": "Canal+",       "implementation": "ReleaseTitleSpecification",       "negate": false,       "required": false,       "fields": {         "value": "^(?=.*\\b(CNLP)\\b)(?=.*\\bWEB[-_. ]?(DL|Rip|mux|hd)?\\b)"       }     }   ] }</v>
      </c>
      <c r="C616" s="8" t="str">
        <f t="shared" si="47"/>
        <v>/Canal+ ^|^(?=.*\b(CNLP)\b)(?=.*\bWEB[-_. ]?(DL|Rip|mux|hd)?\b)/i</v>
      </c>
      <c r="D616" s="6" t="s">
        <v>1888</v>
      </c>
      <c r="E616" s="8"/>
      <c r="F616" s="6" t="s">
        <v>1516</v>
      </c>
      <c r="G616" s="6" t="s">
        <v>639</v>
      </c>
      <c r="H616" s="11"/>
      <c r="I616" s="11" t="str">
        <f t="shared" si="50"/>
        <v>CNLP</v>
      </c>
      <c r="J616" s="11" t="str">
        <f t="shared" si="48"/>
        <v>CNLP</v>
      </c>
      <c r="K616" s="21" t="str">
        <f t="shared" si="49"/>
        <v>^(?=.*\b(CNLP)\b)(?=.*\bWEB[-_. ]?(DL|Rip|mux|hd)?\b)</v>
      </c>
      <c r="L616" s="11"/>
      <c r="M616" s="11"/>
      <c r="N616" s="11"/>
      <c r="O616" s="2"/>
      <c r="P616" s="2"/>
      <c r="Q616" s="2"/>
      <c r="R616" s="2"/>
    </row>
    <row r="617" spans="1:18" x14ac:dyDescent="0.3">
      <c r="A617" s="14" t="s">
        <v>2276</v>
      </c>
      <c r="B617" s="8" t="str">
        <f t="shared" si="46"/>
        <v>{   "name": "CN",   "includeCustomFormatWhenRenaming": false,   "specifications": [     {       "name": "Cartoon Network",       "implementation": "ReleaseTitleSpecification",       "negate": false,       "required": false,       "fields": {         "value": "^(?=.*\\b(CN)\\b)(?=.*\\bWEB[-_. ]?(DL|Rip|mux|hd)?\\b)"       }     }   ] }</v>
      </c>
      <c r="C617" s="8" t="str">
        <f t="shared" si="47"/>
        <v>/Cartoon Network ^|^(?=.*\b(CN)\b)(?=.*\bWEB[-_. ]?(DL|Rip|mux|hd)?\b)/i</v>
      </c>
      <c r="D617" s="6" t="s">
        <v>1888</v>
      </c>
      <c r="E617" s="8"/>
      <c r="F617" s="6" t="s">
        <v>1517</v>
      </c>
      <c r="G617" s="6" t="s">
        <v>640</v>
      </c>
      <c r="H617" s="11"/>
      <c r="I617" s="11" t="str">
        <f t="shared" si="50"/>
        <v>CN</v>
      </c>
      <c r="J617" s="11" t="str">
        <f t="shared" si="48"/>
        <v>CN</v>
      </c>
      <c r="K617" s="21" t="str">
        <f t="shared" si="49"/>
        <v>^(?=.*\b(CN)\b)(?=.*\bWEB[-_. ]?(DL|Rip|mux|hd)?\b)</v>
      </c>
      <c r="L617" s="11"/>
      <c r="M617" s="11"/>
      <c r="N617" s="11"/>
      <c r="O617" s="2"/>
      <c r="P617" s="2"/>
      <c r="Q617" s="2"/>
      <c r="R617" s="2"/>
    </row>
    <row r="618" spans="1:18" x14ac:dyDescent="0.3">
      <c r="A618" s="14" t="s">
        <v>2276</v>
      </c>
      <c r="B618" s="8" t="str">
        <f t="shared" si="46"/>
        <v>{   "name": "CBS",   "includeCustomFormatWhenRenaming": false,   "specifications": [     {       "name": "*",       "implementation": "ReleaseTitleSpecification",       "negate": false,       "required": false,       "fields": {         "value": "^(?=.*\\b(CBS)\\b)(?=.*\\bWEB[-_. ]?(DL|Rip|mux|hd)?\\b)"       }     }   ] }</v>
      </c>
      <c r="C618" s="8" t="str">
        <f t="shared" si="47"/>
        <v>/CBS ^|^(?=.*\b(CBS)\b)(?=.*\bWEB[-_. ]?(DL|Rip|mux|hd)?\b)/i</v>
      </c>
      <c r="D618" s="6" t="s">
        <v>1888</v>
      </c>
      <c r="E618" s="8"/>
      <c r="F618" s="6" t="s">
        <v>1518</v>
      </c>
      <c r="G618" s="6"/>
      <c r="H618" s="11" t="s">
        <v>641</v>
      </c>
      <c r="I618" s="11" t="str">
        <f t="shared" si="50"/>
        <v>CBS</v>
      </c>
      <c r="J618" s="11" t="str">
        <f t="shared" si="48"/>
        <v>CBS</v>
      </c>
      <c r="K618" s="21" t="str">
        <f t="shared" si="49"/>
        <v>^(?=.*\b(CBS)\b)(?=.*\bWEB[-_. ]?(DL|Rip|mux|hd)?\b)</v>
      </c>
      <c r="L618" s="11"/>
      <c r="M618" s="11"/>
      <c r="N618" s="11" t="s">
        <v>642</v>
      </c>
      <c r="O618" s="2"/>
      <c r="P618" s="2"/>
      <c r="Q618" s="2"/>
      <c r="R618" s="2"/>
    </row>
    <row r="619" spans="1:18" x14ac:dyDescent="0.3">
      <c r="A619" s="14" t="s">
        <v>2276</v>
      </c>
      <c r="B619" s="8" t="str">
        <f t="shared" si="46"/>
        <v>{   "name": "ALL4",   "includeCustomFormatWhenRenaming": false,   "specifications": [     {       "name": "Channel 4",       "implementation": "ReleaseTitleSpecification",       "negate": false,       "required": false,       "fields": {         "value": "^(?=.*\\b(ALL4)\\b)(?=.*\\bWEB[-_. ]?(DL|Rip|mux|hd)?\\b)"       }     }   ] }</v>
      </c>
      <c r="C619" s="8" t="str">
        <f t="shared" si="47"/>
        <v>/Channel 4 ^|^(?=.*\b(ALL4)\b)(?=.*\bWEB[-_. ]?(DL|Rip|mux|hd)?\b)/i</v>
      </c>
      <c r="D619" s="6" t="s">
        <v>1888</v>
      </c>
      <c r="E619" s="8"/>
      <c r="F619" s="6" t="s">
        <v>1519</v>
      </c>
      <c r="G619" s="6" t="s">
        <v>643</v>
      </c>
      <c r="H619" s="11"/>
      <c r="I619" s="11" t="str">
        <f t="shared" si="50"/>
        <v>ALL4</v>
      </c>
      <c r="J619" s="11" t="str">
        <f t="shared" si="48"/>
        <v>ALL4</v>
      </c>
      <c r="K619" s="21" t="str">
        <f t="shared" si="49"/>
        <v>^(?=.*\b(ALL4)\b)(?=.*\bWEB[-_. ]?(DL|Rip|mux|hd)?\b)</v>
      </c>
      <c r="L619" s="11"/>
      <c r="M619" s="11"/>
      <c r="N619" s="11" t="s">
        <v>644</v>
      </c>
      <c r="O619" s="2"/>
      <c r="P619" s="2"/>
      <c r="Q619" s="2"/>
      <c r="R619" s="2"/>
    </row>
    <row r="620" spans="1:18" x14ac:dyDescent="0.3">
      <c r="A620" s="14" t="s">
        <v>2276</v>
      </c>
      <c r="B620" s="8" t="str">
        <f t="shared" si="46"/>
        <v>{   "name": "MY5",   "includeCustomFormatWhenRenaming": false,   "specifications": [     {       "name": "Channel 5",       "implementation": "ReleaseTitleSpecification",       "negate": false,       "required": false,       "fields": {         "value": "^(?=.*\\b(MY5)\\b)(?=.*\\bWEB[-_. ]?(DL|Rip|mux|hd)?\\b)"       }     }   ] }</v>
      </c>
      <c r="C620" s="8" t="str">
        <f t="shared" si="47"/>
        <v>/Channel 5 ^|^(?=.*\b(MY5)\b)(?=.*\bWEB[-_. ]?(DL|Rip|mux|hd)?\b)/i</v>
      </c>
      <c r="D620" s="10" t="s">
        <v>1888</v>
      </c>
      <c r="E620" s="11"/>
      <c r="F620" s="10" t="s">
        <v>2203</v>
      </c>
      <c r="G620" s="10" t="s">
        <v>2204</v>
      </c>
      <c r="H620" s="11"/>
      <c r="I620" s="11" t="str">
        <f t="shared" si="50"/>
        <v>MY5</v>
      </c>
      <c r="J620" s="11" t="str">
        <f t="shared" si="48"/>
        <v>MY5</v>
      </c>
      <c r="K620" s="21" t="str">
        <f t="shared" si="49"/>
        <v>^(?=.*\b(MY5)\b)(?=.*\bWEB[-_. ]?(DL|Rip|mux|hd)?\b)</v>
      </c>
      <c r="L620" s="11"/>
      <c r="M620" s="11"/>
      <c r="N620" s="11" t="s">
        <v>2205</v>
      </c>
      <c r="O620" s="2"/>
      <c r="P620" s="2"/>
      <c r="Q620" s="2"/>
      <c r="R620" s="2"/>
    </row>
    <row r="621" spans="1:18" x14ac:dyDescent="0.3">
      <c r="A621" s="14" t="s">
        <v>2276</v>
      </c>
      <c r="B621" s="8" t="str">
        <f t="shared" si="46"/>
        <v>{   "name": "CHGD",   "includeCustomFormatWhenRenaming": false,   "specifications": [     {       "name": "CHRGD",       "implementation": "ReleaseTitleSpecification",       "negate": false,       "required": false,       "fields": {         "value": "^(?=.*\\b(CHGD)\\b)(?=.*\\bWEB[-_. ]?(DL|Rip|mux|hd)?\\b)"       }     }   ] }</v>
      </c>
      <c r="C621" s="8" t="str">
        <f t="shared" si="47"/>
        <v>/CHRGD ^|^(?=.*\b(CHGD)\b)(?=.*\bWEB[-_. ]?(DL|Rip|mux|hd)?\b)/i</v>
      </c>
      <c r="D621" s="6" t="s">
        <v>1888</v>
      </c>
      <c r="E621" s="8"/>
      <c r="F621" s="6" t="s">
        <v>1520</v>
      </c>
      <c r="G621" s="6" t="s">
        <v>645</v>
      </c>
      <c r="H621" s="11"/>
      <c r="I621" s="11" t="str">
        <f t="shared" si="50"/>
        <v>CHGD</v>
      </c>
      <c r="J621" s="11" t="str">
        <f t="shared" si="48"/>
        <v>CHGD</v>
      </c>
      <c r="K621" s="21" t="str">
        <f t="shared" si="49"/>
        <v>^(?=.*\b(CHGD)\b)(?=.*\bWEB[-_. ]?(DL|Rip|mux|hd)?\b)</v>
      </c>
      <c r="L621" s="11"/>
      <c r="M621" s="11"/>
      <c r="N621" s="11" t="s">
        <v>1890</v>
      </c>
      <c r="O621" s="2"/>
      <c r="P621" s="2"/>
      <c r="Q621" s="2"/>
      <c r="R621" s="2"/>
    </row>
    <row r="622" spans="1:18" x14ac:dyDescent="0.3">
      <c r="A622" s="14" t="s">
        <v>2276</v>
      </c>
      <c r="B622" s="8" t="str">
        <f t="shared" si="46"/>
        <v>{   "name": "CMAX",   "includeCustomFormatWhenRenaming": false,   "specifications": [     {       "name": "Cinemax",       "implementation": "ReleaseTitleSpecification",       "negate": false,       "required": false,       "fields": {         "value": "^(?=.*\\b(CMAX)\\b)(?=.*\\bWEB[-_. ]?(DL|Rip|mux|hd)?\\b)"       }     }   ] }</v>
      </c>
      <c r="C622" s="8" t="str">
        <f t="shared" si="47"/>
        <v>/Cinemax ^|^(?=.*\b(CMAX)\b)(?=.*\bWEB[-_. ]?(DL|Rip|mux|hd)?\b)/i</v>
      </c>
      <c r="D622" s="6" t="s">
        <v>1888</v>
      </c>
      <c r="E622" s="8"/>
      <c r="F622" s="6" t="s">
        <v>1521</v>
      </c>
      <c r="G622" s="6" t="s">
        <v>646</v>
      </c>
      <c r="H622" s="11"/>
      <c r="I622" s="11" t="str">
        <f t="shared" si="50"/>
        <v>CMAX</v>
      </c>
      <c r="J622" s="11" t="str">
        <f t="shared" si="48"/>
        <v>CMAX</v>
      </c>
      <c r="K622" s="21" t="str">
        <f t="shared" si="49"/>
        <v>^(?=.*\b(CMAX)\b)(?=.*\bWEB[-_. ]?(DL|Rip|mux|hd)?\b)</v>
      </c>
      <c r="L622" s="11"/>
      <c r="M622" s="11"/>
      <c r="N622" s="11"/>
      <c r="O622" s="2"/>
      <c r="P622" s="2"/>
      <c r="Q622" s="2"/>
      <c r="R622" s="2"/>
    </row>
    <row r="623" spans="1:18" x14ac:dyDescent="0.3">
      <c r="A623" s="14" t="s">
        <v>2276</v>
      </c>
      <c r="B623" s="8" t="str">
        <f t="shared" si="46"/>
        <v>{   "name": "CLBI",   "includeCustomFormatWhenRenaming": false,   "specifications": [     {       "name": "Club illico",       "implementation": "ReleaseTitleSpecification",       "negate": false,       "required": false,       "fields": {         "value": "^(?=.*\\b(CLBI)\\b)(?=.*\\bWEB[-_. ]?(DL|Rip|mux|hd)?\\b)"       }     }   ] }</v>
      </c>
      <c r="C623" s="8" t="str">
        <f t="shared" si="47"/>
        <v>/Club illico ^|^(?=.*\b(CLBI)\b)(?=.*\bWEB[-_. ]?(DL|Rip|mux|hd)?\b)/i</v>
      </c>
      <c r="D623" s="6" t="s">
        <v>1888</v>
      </c>
      <c r="E623" s="8"/>
      <c r="F623" s="6" t="s">
        <v>1522</v>
      </c>
      <c r="G623" s="6" t="s">
        <v>647</v>
      </c>
      <c r="H623" s="11"/>
      <c r="I623" s="11" t="str">
        <f t="shared" si="50"/>
        <v>CLBI</v>
      </c>
      <c r="J623" s="11" t="str">
        <f t="shared" si="48"/>
        <v>CLBI</v>
      </c>
      <c r="K623" s="21" t="str">
        <f t="shared" si="49"/>
        <v>^(?=.*\b(CLBI)\b)(?=.*\bWEB[-_. ]?(DL|Rip|mux|hd)?\b)</v>
      </c>
      <c r="L623" s="11"/>
      <c r="M623" s="11"/>
      <c r="N623" s="11"/>
      <c r="O623" s="2"/>
      <c r="P623" s="2"/>
      <c r="Q623" s="2"/>
      <c r="R623" s="2"/>
    </row>
    <row r="624" spans="1:18" x14ac:dyDescent="0.3">
      <c r="A624" s="14" t="s">
        <v>2276</v>
      </c>
      <c r="B624" s="8" t="str">
        <f t="shared" si="46"/>
        <v>{   "name": "CNBC",   "includeCustomFormatWhenRenaming": false,   "specifications": [     {       "name": "*",       "implementation": "ReleaseTitleSpecification",       "negate": false,       "required": false,       "fields": {         "value": "^(?=.*\\b(CNBC)\\b)(?=.*\\bWEB[-_. ]?(DL|Rip|mux|hd)?\\b)"       }     }   ] }</v>
      </c>
      <c r="C624" s="8" t="str">
        <f t="shared" si="47"/>
        <v>/CNBC ^|^(?=.*\b(CNBC)\b)(?=.*\bWEB[-_. ]?(DL|Rip|mux|hd)?\b)/i</v>
      </c>
      <c r="D624" s="6" t="s">
        <v>1888</v>
      </c>
      <c r="E624" s="8"/>
      <c r="F624" s="6" t="s">
        <v>1523</v>
      </c>
      <c r="G624" s="6" t="s">
        <v>6</v>
      </c>
      <c r="H624" s="11"/>
      <c r="I624" s="11" t="str">
        <f t="shared" si="50"/>
        <v>CNBC</v>
      </c>
      <c r="J624" s="11" t="str">
        <f t="shared" si="48"/>
        <v>CNBC</v>
      </c>
      <c r="K624" s="21" t="str">
        <f t="shared" si="49"/>
        <v>^(?=.*\b(CNBC)\b)(?=.*\bWEB[-_. ]?(DL|Rip|mux|hd)?\b)</v>
      </c>
      <c r="L624" s="11"/>
      <c r="M624" s="11"/>
      <c r="N624" s="11"/>
      <c r="O624" s="2"/>
      <c r="P624" s="2"/>
      <c r="Q624" s="2"/>
      <c r="R624" s="2"/>
    </row>
    <row r="625" spans="1:18" x14ac:dyDescent="0.3">
      <c r="A625" s="14" t="s">
        <v>2276</v>
      </c>
      <c r="B625" s="8" t="str">
        <f t="shared" si="46"/>
        <v>{   "name": "CCGC",   "includeCustomFormatWhenRenaming": false,   "specifications": [     {       "name": "Comedians in Cars Getting Coffee",       "implementation": "ReleaseTitleSpecification",       "negate": false,       "required": false,       "fields": {         "value": "^(?=.*\\b(CCGC)\\b)(?=.*\\bWEB[-_. ]?(DL|Rip|mux|hd)?\\b)"       }     }   ] }</v>
      </c>
      <c r="C625" s="8" t="str">
        <f t="shared" si="47"/>
        <v>/Comedians in Cars Getting Coffee ^|^(?=.*\b(CCGC)\b)(?=.*\bWEB[-_. ]?(DL|Rip|mux|hd)?\b)/i</v>
      </c>
      <c r="D625" s="6" t="s">
        <v>1888</v>
      </c>
      <c r="E625" s="8"/>
      <c r="F625" s="6" t="s">
        <v>1524</v>
      </c>
      <c r="G625" s="6" t="s">
        <v>648</v>
      </c>
      <c r="H625" s="11"/>
      <c r="I625" s="11" t="str">
        <f t="shared" si="50"/>
        <v>CCGC</v>
      </c>
      <c r="J625" s="11" t="str">
        <f t="shared" si="48"/>
        <v>CCGC</v>
      </c>
      <c r="K625" s="21" t="str">
        <f t="shared" si="49"/>
        <v>^(?=.*\b(CCGC)\b)(?=.*\bWEB[-_. ]?(DL|Rip|mux|hd)?\b)</v>
      </c>
      <c r="L625" s="11"/>
      <c r="M625" s="11"/>
      <c r="N625" s="11"/>
      <c r="O625" s="2"/>
      <c r="P625" s="2"/>
      <c r="Q625" s="2"/>
      <c r="R625" s="2"/>
    </row>
    <row r="626" spans="1:18" x14ac:dyDescent="0.3">
      <c r="A626" s="14" t="s">
        <v>2276</v>
      </c>
      <c r="B626" s="8" t="str">
        <f t="shared" si="46"/>
        <v>{   "name": "CC",   "includeCustomFormatWhenRenaming": false,   "specifications": [     {       "name": "Comedy Central",       "implementation": "ReleaseTitleSpecification",       "negate": false,       "required": false,       "fields": {         "value": "^(?=.*\\b(CC)\\b)(?=.*\\bWEB[-_. ]?(DL|Rip|mux|hd)?\\b)"       }     }   ] }</v>
      </c>
      <c r="C626" s="8" t="str">
        <f t="shared" si="47"/>
        <v>/Comedy Central ^|^(?=.*\b(CC)\b)(?=.*\bWEB[-_. ]?(DL|Rip|mux|hd)?\b)/i</v>
      </c>
      <c r="D626" s="6" t="s">
        <v>1888</v>
      </c>
      <c r="E626" s="8"/>
      <c r="F626" s="6" t="s">
        <v>1525</v>
      </c>
      <c r="G626" s="6" t="s">
        <v>537</v>
      </c>
      <c r="H626" s="11"/>
      <c r="I626" s="11" t="str">
        <f t="shared" si="50"/>
        <v>CC</v>
      </c>
      <c r="J626" s="11" t="str">
        <f t="shared" si="48"/>
        <v>CC</v>
      </c>
      <c r="K626" s="21" t="str">
        <f t="shared" si="49"/>
        <v>^(?=.*\b(CC)\b)(?=.*\bWEB[-_. ]?(DL|Rip|mux|hd)?\b)</v>
      </c>
      <c r="L626" s="11"/>
      <c r="M626" s="11"/>
      <c r="N626" s="11" t="s">
        <v>649</v>
      </c>
      <c r="O626" s="2"/>
      <c r="P626" s="2"/>
      <c r="Q626" s="2"/>
      <c r="R626" s="2"/>
    </row>
    <row r="627" spans="1:18" x14ac:dyDescent="0.3">
      <c r="A627" s="14" t="s">
        <v>2276</v>
      </c>
      <c r="B627" s="8" t="str">
        <f t="shared" si="46"/>
        <v>{   "name": "COOK",   "includeCustomFormatWhenRenaming": false,   "specifications": [     {       "name": "Cooking Channel",       "implementation": "ReleaseTitleSpecification",       "negate": false,       "required": false,       "fields": {         "value": "^(?=.*\\b(COOK)\\b)(?=.*\\bWEB[-_. ]?(DL|Rip|mux|hd)?\\b)"       }     }   ] }</v>
      </c>
      <c r="C627" s="8" t="str">
        <f t="shared" si="47"/>
        <v>/Cooking Channel ^|^(?=.*\b(COOK)\b)(?=.*\bWEB[-_. ]?(DL|Rip|mux|hd)?\b)/i</v>
      </c>
      <c r="D627" s="6" t="s">
        <v>1888</v>
      </c>
      <c r="E627" s="8"/>
      <c r="F627" s="6" t="s">
        <v>1526</v>
      </c>
      <c r="G627" s="6" t="s">
        <v>650</v>
      </c>
      <c r="H627" s="11"/>
      <c r="I627" s="11" t="str">
        <f t="shared" si="50"/>
        <v>COOK</v>
      </c>
      <c r="J627" s="11" t="str">
        <f t="shared" si="48"/>
        <v>COOK</v>
      </c>
      <c r="K627" s="21" t="str">
        <f t="shared" si="49"/>
        <v>^(?=.*\b(COOK)\b)(?=.*\bWEB[-_. ]?(DL|Rip|mux|hd)?\b)</v>
      </c>
      <c r="L627" s="11"/>
      <c r="M627" s="11"/>
      <c r="N627" s="11"/>
      <c r="O627" s="2"/>
      <c r="P627" s="2"/>
      <c r="Q627" s="2"/>
      <c r="R627" s="2"/>
    </row>
    <row r="628" spans="1:18" x14ac:dyDescent="0.3">
      <c r="A628" s="14" t="s">
        <v>2276</v>
      </c>
      <c r="B628" s="8" t="str">
        <f t="shared" si="46"/>
        <v>{   "name": "CMT",   "includeCustomFormatWhenRenaming": false,   "specifications": [     {       "name": "Country Music Television",       "implementation": "ReleaseTitleSpecification",       "negate": false,       "required": false,       "fields": {         "value": "^(?=.*\\b(CMT)\\b)(?=.*\\bWEB[-_. ]?(DL|Rip|mux|hd)?\\b)"       }     }   ] }</v>
      </c>
      <c r="C628" s="8" t="str">
        <f t="shared" si="47"/>
        <v>/Country Music Television ^|^(?=.*\b(CMT)\b)(?=.*\bWEB[-_. ]?(DL|Rip|mux|hd)?\b)/i</v>
      </c>
      <c r="D628" s="6" t="s">
        <v>1888</v>
      </c>
      <c r="E628" s="8"/>
      <c r="F628" s="6" t="s">
        <v>1527</v>
      </c>
      <c r="G628" s="6" t="s">
        <v>651</v>
      </c>
      <c r="H628" s="11"/>
      <c r="I628" s="11" t="str">
        <f t="shared" si="50"/>
        <v>CMT</v>
      </c>
      <c r="J628" s="11" t="str">
        <f t="shared" si="48"/>
        <v>CMT</v>
      </c>
      <c r="K628" s="21" t="str">
        <f t="shared" si="49"/>
        <v>^(?=.*\b(CMT)\b)(?=.*\bWEB[-_. ]?(DL|Rip|mux|hd)?\b)</v>
      </c>
      <c r="L628" s="11"/>
      <c r="M628" s="11"/>
      <c r="N628" s="11"/>
      <c r="O628" s="2"/>
      <c r="P628" s="2"/>
      <c r="Q628" s="2"/>
      <c r="R628" s="2"/>
    </row>
    <row r="629" spans="1:18" x14ac:dyDescent="0.3">
      <c r="A629" s="14" t="s">
        <v>2276</v>
      </c>
      <c r="B629" s="8" t="str">
        <f t="shared" si="46"/>
        <v>{   "name": "CRKL",   "includeCustomFormatWhenRenaming": false,   "specifications": [     {       "name": "Crackle",       "implementation": "ReleaseTitleSpecification",       "negate": false,       "required": false,       "fields": {         "value": "^(?=.*\\b(CRKL)\\b)(?=.*\\bWEB[-_. ]?(DL|Rip|mux|hd)?\\b)"       }     }   ] }</v>
      </c>
      <c r="C629" s="8" t="str">
        <f t="shared" si="47"/>
        <v>/Crackle ^|^(?=.*\b(CRKL)\b)(?=.*\bWEB[-_. ]?(DL|Rip|mux|hd)?\b)/i</v>
      </c>
      <c r="D629" s="6" t="s">
        <v>1888</v>
      </c>
      <c r="E629" s="8"/>
      <c r="F629" s="6" t="s">
        <v>1528</v>
      </c>
      <c r="G629" s="6" t="s">
        <v>652</v>
      </c>
      <c r="H629" s="11"/>
      <c r="I629" s="11" t="str">
        <f t="shared" si="50"/>
        <v>CRKL</v>
      </c>
      <c r="J629" s="11" t="str">
        <f t="shared" si="48"/>
        <v>CRKL</v>
      </c>
      <c r="K629" s="21" t="str">
        <f t="shared" si="49"/>
        <v>^(?=.*\b(CRKL)\b)(?=.*\bWEB[-_. ]?(DL|Rip|mux|hd)?\b)</v>
      </c>
      <c r="L629" s="11"/>
      <c r="M629" s="11"/>
      <c r="N629" s="11" t="s">
        <v>653</v>
      </c>
      <c r="O629" s="2"/>
      <c r="P629" s="2"/>
      <c r="Q629" s="2"/>
      <c r="R629" s="2"/>
    </row>
    <row r="630" spans="1:18" x14ac:dyDescent="0.3">
      <c r="A630" s="14" t="s">
        <v>2276</v>
      </c>
      <c r="B630" s="8" t="str">
        <f t="shared" si="46"/>
        <v>{   "name": "CRAV",   "includeCustomFormatWhenRenaming": false,   "specifications": [     {       "name": "Crave",       "implementation": "ReleaseTitleSpecification",       "negate": false,       "required": false,       "fields": {         "value": "^(?=.*\\b(CRAV)\\b)(?=.*\\bWEB[-_. ]?(DL|Rip|mux|hd)?\\b)"       }     }   ] }</v>
      </c>
      <c r="C630" s="8" t="str">
        <f t="shared" si="47"/>
        <v>/Crave ^|^(?=.*\b(CRAV)\b)(?=.*\bWEB[-_. ]?(DL|Rip|mux|hd)?\b)/i</v>
      </c>
      <c r="D630" s="6" t="s">
        <v>1888</v>
      </c>
      <c r="E630" s="8"/>
      <c r="F630" s="6" t="s">
        <v>1529</v>
      </c>
      <c r="G630" s="6" t="s">
        <v>654</v>
      </c>
      <c r="H630" s="11"/>
      <c r="I630" s="11" t="str">
        <f t="shared" si="50"/>
        <v>CRAV</v>
      </c>
      <c r="J630" s="11" t="str">
        <f t="shared" si="48"/>
        <v>CRAV</v>
      </c>
      <c r="K630" s="21" t="str">
        <f t="shared" si="49"/>
        <v>^(?=.*\b(CRAV)\b)(?=.*\bWEB[-_. ]?(DL|Rip|mux|hd)?\b)</v>
      </c>
      <c r="L630" s="11"/>
      <c r="M630" s="11"/>
      <c r="N630" s="11" t="s">
        <v>655</v>
      </c>
      <c r="O630" s="2"/>
      <c r="P630" s="2"/>
      <c r="Q630" s="2"/>
      <c r="R630" s="2"/>
    </row>
    <row r="631" spans="1:18" x14ac:dyDescent="0.3">
      <c r="A631" s="14" t="s">
        <v>2276</v>
      </c>
      <c r="B631" s="8" t="str">
        <f t="shared" si="46"/>
        <v>{   "name": "CRIT",   "includeCustomFormatWhenRenaming": false,   "specifications": [     {       "name": "Criterion Channel",       "implementation": "ReleaseTitleSpecification",       "negate": false,       "required": false,       "fields": {         "value": "^(?=.*\\b(CRIT)\\b)(?=.*\\bWEB[-_. ]?(DL|Rip|mux|hd)?\\b)"       }     }   ] }</v>
      </c>
      <c r="C631" s="8" t="str">
        <f t="shared" si="47"/>
        <v>/Criterion Channel ^|^(?=.*\b(CRIT)\b)(?=.*\bWEB[-_. ]?(DL|Rip|mux|hd)?\b)/i</v>
      </c>
      <c r="D631" s="6" t="s">
        <v>1888</v>
      </c>
      <c r="E631" s="8"/>
      <c r="F631" s="6" t="s">
        <v>2171</v>
      </c>
      <c r="G631" s="6" t="s">
        <v>1530</v>
      </c>
      <c r="H631" s="11"/>
      <c r="I631" s="11" t="str">
        <f t="shared" si="50"/>
        <v>CRIT</v>
      </c>
      <c r="J631" s="11" t="str">
        <f t="shared" si="48"/>
        <v>CRIT</v>
      </c>
      <c r="K631" s="21" t="str">
        <f t="shared" si="49"/>
        <v>^(?=.*\b(CRIT)\b)(?=.*\bWEB[-_. ]?(DL|Rip|mux|hd)?\b)</v>
      </c>
      <c r="L631" s="11"/>
      <c r="M631" s="11"/>
      <c r="N631" s="11" t="s">
        <v>2170</v>
      </c>
      <c r="O631" s="2"/>
      <c r="P631" s="2"/>
      <c r="Q631" s="2"/>
      <c r="R631" s="2"/>
    </row>
    <row r="632" spans="1:18" x14ac:dyDescent="0.3">
      <c r="A632" s="14" t="s">
        <v>2276</v>
      </c>
      <c r="B632" s="8" t="str">
        <f t="shared" si="46"/>
        <v>{   "name": "CR",   "includeCustomFormatWhenRenaming": false,   "specifications": [     {       "name": "Crunchy Roll",       "implementation": "ReleaseTitleSpecification",       "negate": false,       "required": false,       "fields": {         "value": "^(?=.*\\b(CR)\\b)(?=.*\\bWEB[-_. ]?(DL|Rip|mux|hd)?\\b)"       }     }   ] }</v>
      </c>
      <c r="C632" s="8" t="str">
        <f t="shared" si="47"/>
        <v>/Crunchy Roll ^|^(?=.*\b(CR)\b)(?=.*\bWEB[-_. ]?(DL|Rip|mux|hd)?\b)/i</v>
      </c>
      <c r="D632" s="6" t="s">
        <v>1888</v>
      </c>
      <c r="E632" s="8"/>
      <c r="F632" s="6" t="s">
        <v>1531</v>
      </c>
      <c r="G632" s="6" t="s">
        <v>656</v>
      </c>
      <c r="H632" s="11"/>
      <c r="I632" s="11" t="str">
        <f t="shared" si="50"/>
        <v>CR</v>
      </c>
      <c r="J632" s="11" t="str">
        <f t="shared" si="48"/>
        <v>CR</v>
      </c>
      <c r="K632" s="21" t="str">
        <f t="shared" si="49"/>
        <v>^(?=.*\b(CR)\b)(?=.*\bWEB[-_. ]?(DL|Rip|mux|hd)?\b)</v>
      </c>
      <c r="L632" s="11"/>
      <c r="M632" s="11"/>
      <c r="N632" s="11" t="s">
        <v>657</v>
      </c>
      <c r="O632" s="2"/>
      <c r="P632" s="2"/>
      <c r="Q632" s="2"/>
      <c r="R632" s="2"/>
    </row>
    <row r="633" spans="1:18" x14ac:dyDescent="0.3">
      <c r="A633" s="14" t="s">
        <v>2276</v>
      </c>
      <c r="B633" s="8" t="str">
        <f t="shared" si="46"/>
        <v>{   "name": "CSPN",   "includeCustomFormatWhenRenaming": false,   "specifications": [     {       "name": "CSpan",       "implementation": "ReleaseTitleSpecification",       "negate": false,       "required": false,       "fields": {         "value": "^(?=.*\\b(CSPN)\\b)(?=.*\\bWEB[-_. ]?(DL|Rip|mux|hd)?\\b)"       }     }   ] }</v>
      </c>
      <c r="C633" s="8" t="str">
        <f t="shared" si="47"/>
        <v>/CSpan ^|^(?=.*\b(CSPN)\b)(?=.*\bWEB[-_. ]?(DL|Rip|mux|hd)?\b)/i</v>
      </c>
      <c r="D633" s="6" t="s">
        <v>1888</v>
      </c>
      <c r="E633" s="8"/>
      <c r="F633" s="6" t="s">
        <v>1532</v>
      </c>
      <c r="G633" s="6" t="s">
        <v>658</v>
      </c>
      <c r="H633" s="11"/>
      <c r="I633" s="11" t="str">
        <f t="shared" si="50"/>
        <v>CSPN</v>
      </c>
      <c r="J633" s="11" t="str">
        <f t="shared" si="48"/>
        <v>CSPN</v>
      </c>
      <c r="K633" s="21" t="str">
        <f t="shared" si="49"/>
        <v>^(?=.*\b(CSPN)\b)(?=.*\bWEB[-_. ]?(DL|Rip|mux|hd)?\b)</v>
      </c>
      <c r="L633" s="11"/>
      <c r="M633" s="11"/>
      <c r="N633" s="11"/>
      <c r="O633" s="2"/>
      <c r="P633" s="2"/>
      <c r="Q633" s="2"/>
      <c r="R633" s="2"/>
    </row>
    <row r="634" spans="1:18" x14ac:dyDescent="0.3">
      <c r="A634" s="14" t="s">
        <v>2276</v>
      </c>
      <c r="B634" s="8" t="str">
        <f t="shared" si="46"/>
        <v>{   "name": "CTV",   "includeCustomFormatWhenRenaming": false,   "specifications": [     {       "name": "*",       "implementation": "ReleaseTitleSpecification",       "negate": false,       "required": false,       "fields": {         "value": "^(?=.*\\b(CTV)\\b)(?=.*\\bWEB[-_. ]?(DL|Rip|mux|hd)?\\b)"       }     }   ] }</v>
      </c>
      <c r="C634" s="8" t="str">
        <f t="shared" si="47"/>
        <v>/CTV ^|^(?=.*\b(CTV)\b)(?=.*\bWEB[-_. ]?(DL|Rip|mux|hd)?\b)/i</v>
      </c>
      <c r="D634" s="6" t="s">
        <v>1888</v>
      </c>
      <c r="E634" s="8"/>
      <c r="F634" s="6" t="s">
        <v>1533</v>
      </c>
      <c r="G634" s="6" t="s">
        <v>6</v>
      </c>
      <c r="H634" s="11"/>
      <c r="I634" s="11" t="str">
        <f t="shared" si="50"/>
        <v>CTV</v>
      </c>
      <c r="J634" s="11" t="str">
        <f t="shared" si="48"/>
        <v>CTV</v>
      </c>
      <c r="K634" s="21" t="str">
        <f t="shared" si="49"/>
        <v>^(?=.*\b(CTV)\b)(?=.*\bWEB[-_. ]?(DL|Rip|mux|hd)?\b)</v>
      </c>
      <c r="L634" s="11"/>
      <c r="M634" s="11"/>
      <c r="N634" s="11"/>
      <c r="O634" s="2"/>
      <c r="P634" s="2"/>
      <c r="Q634" s="2"/>
      <c r="R634" s="2"/>
    </row>
    <row r="635" spans="1:18" x14ac:dyDescent="0.3">
      <c r="A635" s="14" t="s">
        <v>2276</v>
      </c>
      <c r="B635" s="8" t="str">
        <f t="shared" si="46"/>
        <v>{   "name": "CUR",   "includeCustomFormatWhenRenaming": false,   "specifications": [     {       "name": "CuriosityStream",       "implementation": "ReleaseTitleSpecification",       "negate": false,       "required": false,       "fields": {         "value": "^(?=.*\\b(CUR)\\b)(?=.*\\bWEB[-_. ]?(DL|Rip|mux|hd)?\\b)"       }     }   ] }</v>
      </c>
      <c r="C635" s="8" t="str">
        <f t="shared" si="47"/>
        <v>/CuriosityStream ^|^(?=.*\b(CUR)\b)(?=.*\bWEB[-_. ]?(DL|Rip|mux|hd)?\b)/i</v>
      </c>
      <c r="D635" s="6" t="s">
        <v>1888</v>
      </c>
      <c r="E635" s="8"/>
      <c r="F635" s="6" t="s">
        <v>1534</v>
      </c>
      <c r="G635" s="6" t="s">
        <v>659</v>
      </c>
      <c r="H635" s="11"/>
      <c r="I635" s="11" t="str">
        <f t="shared" si="50"/>
        <v>CUR</v>
      </c>
      <c r="J635" s="11" t="str">
        <f t="shared" si="48"/>
        <v>CUR</v>
      </c>
      <c r="K635" s="21" t="str">
        <f t="shared" si="49"/>
        <v>^(?=.*\b(CUR)\b)(?=.*\bWEB[-_. ]?(DL|Rip|mux|hd)?\b)</v>
      </c>
      <c r="L635" s="11"/>
      <c r="M635" s="11"/>
      <c r="N635" s="11" t="s">
        <v>660</v>
      </c>
      <c r="O635" s="2"/>
      <c r="P635" s="2"/>
      <c r="Q635" s="2"/>
      <c r="R635" s="2"/>
    </row>
    <row r="636" spans="1:18" x14ac:dyDescent="0.3">
      <c r="A636" s="14" t="s">
        <v>2276</v>
      </c>
      <c r="B636" s="8" t="str">
        <f t="shared" si="46"/>
        <v>{   "name": "CRZN",   "includeCustomFormatWhenRenaming": false,   "specifications": [     {       "name": "Curzon",       "implementation": "ReleaseTitleSpecification",       "negate": false,       "required": false,       "fields": {         "value": "^(?=.*\\b(CRZN)\\b)(?=.*\\bWEB[-_. ]?(DL|Rip|mux|hd)?\\b)"       }     }   ] }</v>
      </c>
      <c r="C636" s="8" t="str">
        <f t="shared" si="47"/>
        <v>/Curzon ^|^(?=.*\b(CRZN)\b)(?=.*\bWEB[-_. ]?(DL|Rip|mux|hd)?\b)/i</v>
      </c>
      <c r="D636" s="10" t="s">
        <v>1888</v>
      </c>
      <c r="E636" s="11"/>
      <c r="F636" s="12" t="s">
        <v>2133</v>
      </c>
      <c r="G636" s="12" t="s">
        <v>2132</v>
      </c>
      <c r="H636" s="11"/>
      <c r="I636" s="11" t="str">
        <f t="shared" si="50"/>
        <v>CRZN</v>
      </c>
      <c r="J636" s="11" t="str">
        <f t="shared" si="48"/>
        <v>CRZN</v>
      </c>
      <c r="K636" s="21" t="str">
        <f t="shared" si="49"/>
        <v>^(?=.*\b(CRZN)\b)(?=.*\bWEB[-_. ]?(DL|Rip|mux|hd)?\b)</v>
      </c>
      <c r="L636" s="11"/>
      <c r="M636" s="11"/>
      <c r="N636" s="11"/>
      <c r="O636" s="2"/>
      <c r="P636" s="2"/>
      <c r="Q636" s="2"/>
      <c r="R636" s="2"/>
    </row>
    <row r="637" spans="1:18" x14ac:dyDescent="0.3">
      <c r="A637" s="14" t="s">
        <v>2276</v>
      </c>
      <c r="B637" s="8" t="str">
        <f t="shared" si="46"/>
        <v>{   "name": "CWS",   "includeCustomFormatWhenRenaming": false,   "specifications": [     {       "name": "CWSeed",       "implementation": "ReleaseTitleSpecification",       "negate": false,       "required": false,       "fields": {         "value": "^(?=.*\\b(CWS)\\b)(?=.*\\bWEB[-_. ]?(DL|Rip|mux|hd)?\\b)"       }     }   ] }</v>
      </c>
      <c r="C637" s="8" t="str">
        <f t="shared" si="47"/>
        <v>/CWSeed ^|^(?=.*\b(CWS)\b)(?=.*\bWEB[-_. ]?(DL|Rip|mux|hd)?\b)/i</v>
      </c>
      <c r="D637" s="6" t="s">
        <v>1888</v>
      </c>
      <c r="E637" s="8"/>
      <c r="F637" s="6" t="s">
        <v>1535</v>
      </c>
      <c r="G637" s="6" t="s">
        <v>661</v>
      </c>
      <c r="H637" s="11"/>
      <c r="I637" s="11" t="str">
        <f t="shared" si="50"/>
        <v>CWS</v>
      </c>
      <c r="J637" s="11" t="str">
        <f t="shared" si="48"/>
        <v>CWS</v>
      </c>
      <c r="K637" s="21" t="str">
        <f t="shared" si="49"/>
        <v>^(?=.*\b(CWS)\b)(?=.*\bWEB[-_. ]?(DL|Rip|mux|hd)?\b)</v>
      </c>
      <c r="L637" s="11"/>
      <c r="M637" s="11"/>
      <c r="N637" s="11"/>
      <c r="O637" s="2"/>
      <c r="P637" s="2"/>
      <c r="Q637" s="2"/>
      <c r="R637" s="2"/>
    </row>
    <row r="638" spans="1:18" x14ac:dyDescent="0.3">
      <c r="A638" s="14" t="s">
        <v>2276</v>
      </c>
      <c r="B638" s="8" t="str">
        <f t="shared" si="46"/>
        <v>{   "name": "DSKI",   "includeCustomFormatWhenRenaming": false,   "specifications": [     {       "name": "Daisuki",       "implementation": "ReleaseTitleSpecification",       "negate": false,       "required": false,       "fields": {         "value": "^(?=.*\\b(DSKI)\\b)(?=.*\\bWEB[-_. ]?(DL|Rip|mux|hd)?\\b)"       }     }   ] }</v>
      </c>
      <c r="C638" s="8" t="str">
        <f t="shared" si="47"/>
        <v>/Daisuki ^|^(?=.*\b(DSKI)\b)(?=.*\bWEB[-_. ]?(DL|Rip|mux|hd)?\b)/i</v>
      </c>
      <c r="D638" s="6" t="s">
        <v>1888</v>
      </c>
      <c r="E638" s="8"/>
      <c r="F638" s="6" t="s">
        <v>1536</v>
      </c>
      <c r="G638" s="6" t="s">
        <v>662</v>
      </c>
      <c r="H638" s="11"/>
      <c r="I638" s="11" t="str">
        <f t="shared" si="50"/>
        <v>DSKI</v>
      </c>
      <c r="J638" s="11" t="str">
        <f t="shared" si="48"/>
        <v>DSKI</v>
      </c>
      <c r="K638" s="21" t="str">
        <f t="shared" si="49"/>
        <v>^(?=.*\b(DSKI)\b)(?=.*\bWEB[-_. ]?(DL|Rip|mux|hd)?\b)</v>
      </c>
      <c r="L638" s="11"/>
      <c r="M638" s="11"/>
      <c r="N638" s="11"/>
      <c r="O638" s="2"/>
      <c r="P638" s="2"/>
      <c r="Q638" s="2"/>
      <c r="R638" s="2"/>
    </row>
    <row r="639" spans="1:18" x14ac:dyDescent="0.3">
      <c r="A639" s="14" t="s">
        <v>2276</v>
      </c>
      <c r="B639" s="8" t="str">
        <f t="shared" si="46"/>
        <v>{   "name": "DAZN",   "includeCustomFormatWhenRenaming": false,   "specifications": [     {       "name": "*",       "implementation": "ReleaseTitleSpecification",       "negate": false,       "required": false,       "fields": {         "value": "^(?=.*\\b(DAZN)\\b)(?=.*\\bWEB[-_. ]?(DL|Rip|mux|hd)?\\b)"       }     }   ] }</v>
      </c>
      <c r="C639" s="8" t="str">
        <f t="shared" si="47"/>
        <v>/DAZN ^|^(?=.*\b(DAZN)\b)(?=.*\bWEB[-_. ]?(DL|Rip|mux|hd)?\b)/i</v>
      </c>
      <c r="D639" s="6" t="s">
        <v>1888</v>
      </c>
      <c r="E639" s="8"/>
      <c r="F639" s="6" t="s">
        <v>2140</v>
      </c>
      <c r="G639" s="6" t="s">
        <v>6</v>
      </c>
      <c r="H639" s="11"/>
      <c r="I639" s="11" t="str">
        <f t="shared" si="50"/>
        <v>DAZN</v>
      </c>
      <c r="J639" s="11" t="str">
        <f t="shared" si="48"/>
        <v>DAZN</v>
      </c>
      <c r="K639" s="21" t="str">
        <f t="shared" si="49"/>
        <v>^(?=.*\b(DAZN)\b)(?=.*\bWEB[-_. ]?(DL|Rip|mux|hd)?\b)</v>
      </c>
      <c r="L639" s="11"/>
      <c r="M639" s="11"/>
      <c r="N639" s="11" t="s">
        <v>2141</v>
      </c>
      <c r="O639" s="2"/>
      <c r="P639" s="2"/>
      <c r="Q639" s="2"/>
      <c r="R639" s="2"/>
    </row>
    <row r="640" spans="1:18" x14ac:dyDescent="0.3">
      <c r="A640" s="14" t="s">
        <v>2276</v>
      </c>
      <c r="B640" s="8" t="str">
        <f t="shared" si="46"/>
        <v>{   "name": "DCU",   "includeCustomFormatWhenRenaming": false,   "specifications": [     {       "name": "DC Universe",       "implementation": "ReleaseTitleSpecification",       "negate": false,       "required": false,       "fields": {         "value": "^(?=.*\\b(DCU)\\b)(?=.*\\bWEB[-_. ]?(DL|Rip|mux|hd)?\\b)"       }     }   ] }</v>
      </c>
      <c r="C640" s="8" t="str">
        <f t="shared" si="47"/>
        <v>/DC Universe ^|^(?=.*\b(DCU)\b)(?=.*\bWEB[-_. ]?(DL|Rip|mux|hd)?\b)/i</v>
      </c>
      <c r="D640" s="6" t="s">
        <v>1888</v>
      </c>
      <c r="E640" s="8"/>
      <c r="F640" s="6" t="s">
        <v>1537</v>
      </c>
      <c r="G640" s="6" t="s">
        <v>663</v>
      </c>
      <c r="H640" s="11"/>
      <c r="I640" s="11" t="str">
        <f t="shared" si="50"/>
        <v>DCU</v>
      </c>
      <c r="J640" s="11" t="str">
        <f t="shared" si="48"/>
        <v>DCU</v>
      </c>
      <c r="K640" s="21" t="str">
        <f t="shared" si="49"/>
        <v>^(?=.*\b(DCU)\b)(?=.*\bWEB[-_. ]?(DL|Rip|mux|hd)?\b)</v>
      </c>
      <c r="L640" s="11"/>
      <c r="M640" s="11"/>
      <c r="N640" s="11" t="s">
        <v>664</v>
      </c>
      <c r="O640" s="2"/>
      <c r="P640" s="2"/>
      <c r="Q640" s="2"/>
      <c r="R640" s="2"/>
    </row>
    <row r="641" spans="1:18" x14ac:dyDescent="0.3">
      <c r="A641" s="14" t="s">
        <v>2276</v>
      </c>
      <c r="B641" s="8" t="str">
        <f t="shared" si="46"/>
        <v>{   "name": "DHF",   "includeCustomFormatWhenRenaming": false,   "specifications": [     {       "name": "Deadhouse Films",       "implementation": "ReleaseTitleSpecification",       "negate": false,       "required": false,       "fields": {         "value": "^(?=.*\\b(DHF)\\b)(?=.*\\bWEB[-_. ]?(DL|Rip|mux|hd)?\\b)"       }     }   ] }</v>
      </c>
      <c r="C641" s="8" t="str">
        <f t="shared" si="47"/>
        <v>/Deadhouse Films ^|^(?=.*\b(DHF)\b)(?=.*\bWEB[-_. ]?(DL|Rip|mux|hd)?\b)/i</v>
      </c>
      <c r="D641" s="6" t="s">
        <v>1888</v>
      </c>
      <c r="E641" s="8"/>
      <c r="F641" s="6" t="s">
        <v>1538</v>
      </c>
      <c r="G641" s="6" t="s">
        <v>665</v>
      </c>
      <c r="H641" s="11"/>
      <c r="I641" s="11" t="str">
        <f t="shared" si="50"/>
        <v>DHF</v>
      </c>
      <c r="J641" s="11" t="str">
        <f t="shared" si="48"/>
        <v>DHF</v>
      </c>
      <c r="K641" s="21" t="str">
        <f t="shared" ref="K641:K672" si="51">"^(?=.*\b("&amp;J641&amp;")\b)(?=.*\bWEB[-_. ]?(DL|Rip|mux|hd)?\b)"</f>
        <v>^(?=.*\b(DHF)\b)(?=.*\bWEB[-_. ]?(DL|Rip|mux|hd)?\b)</v>
      </c>
      <c r="L641" s="11"/>
      <c r="M641" s="11"/>
      <c r="N641" s="11"/>
      <c r="O641" s="2"/>
      <c r="P641" s="2"/>
      <c r="Q641" s="2"/>
      <c r="R641" s="2"/>
    </row>
    <row r="642" spans="1:18" x14ac:dyDescent="0.3">
      <c r="A642" s="14" t="s">
        <v>2276</v>
      </c>
      <c r="B642" s="8" t="str">
        <f t="shared" ref="B642:B705" si="52">SUBSTITUTE( "{   'name': '"&amp;IF(G642="",F642,G642)&amp;"',   'includeCustomFormatWhenRenaming': false,   'specifications': [     {       'name': '"&amp;IF(G642="","*",F642)&amp;"',       'implementation': 'ReleaseTitleSpecification',       'negate': false,       'required': false,       'fields': {         'value': '"&amp;SUBSTITUTE(K642,"\","\\")&amp;"'       }     }   ] }","'","""")</f>
        <v>{   "name": "DEST",   "includeCustomFormatWhenRenaming": false,   "specifications": [     {       "name": "Destination America",       "implementation": "ReleaseTitleSpecification",       "negate": false,       "required": false,       "fields": {         "value": "^(?=.*\\b(DEST)\\b)(?=.*\\bWEB[-_. ]?(DL|Rip|mux|hd)?\\b)"       }     }   ] }</v>
      </c>
      <c r="C642" s="8" t="str">
        <f t="shared" ref="C642:C705" si="53">"/"&amp;F642&amp;" ^|"&amp;K642&amp;"/i"</f>
        <v>/Destination America ^|^(?=.*\b(DEST)\b)(?=.*\bWEB[-_. ]?(DL|Rip|mux|hd)?\b)/i</v>
      </c>
      <c r="D642" s="6" t="s">
        <v>1888</v>
      </c>
      <c r="E642" s="8"/>
      <c r="F642" s="6" t="s">
        <v>1539</v>
      </c>
      <c r="G642" s="6" t="s">
        <v>666</v>
      </c>
      <c r="H642" s="11"/>
      <c r="I642" s="11" t="str">
        <f t="shared" si="50"/>
        <v>DEST</v>
      </c>
      <c r="J642" s="11" t="str">
        <f t="shared" ref="J642:J705" si="54">SUBSTITUTE(SUBSTITUTE(SUBSTITUTE(SUBSTITUTE(SUBSTITUTE(SUBSTITUTE(SUBSTITUTE(SUBSTITUTE(SUBSTITUTE(SUBSTITUTE(SUBSTITUTE(SUBSTITUTE(SUBSTITUTE(SUBSTITUTE(SUBSTITUTE(SUBSTITUTE(SUBSTITUTE(SUBSTITUTE(SUBSTITUTE(I642,"\","\\"),"^","\^"),"$","\$"),"|","\|"),"?","\?"),"*","\*"),"+","\+"),"(","\("),")","\)"),"[","\["),"]","\]"),"{","\{"),"}","\}"),".","$Placeholder^"),"-","$Placeholder^"),"_","$Placeholder^")," ","$Placeholder^"),"$Placeholder^","[-_. ]?"),CHAR(10),"|")</f>
        <v>DEST</v>
      </c>
      <c r="K642" s="21" t="str">
        <f t="shared" si="51"/>
        <v>^(?=.*\b(DEST)\b)(?=.*\bWEB[-_. ]?(DL|Rip|mux|hd)?\b)</v>
      </c>
      <c r="L642" s="11"/>
      <c r="M642" s="11"/>
      <c r="N642" s="11"/>
      <c r="O642" s="2"/>
      <c r="P642" s="2"/>
      <c r="Q642" s="2"/>
      <c r="R642" s="2"/>
    </row>
    <row r="643" spans="1:18" x14ac:dyDescent="0.3">
      <c r="A643" s="14" t="s">
        <v>2276</v>
      </c>
      <c r="B643" s="8" t="str">
        <f t="shared" si="52"/>
        <v>{   "name": "DDY",   "includeCustomFormatWhenRenaming": false,   "specifications": [     {       "name": "Digiturk Dilediğin Yerde",       "implementation": "ReleaseTitleSpecification",       "negate": false,       "required": false,       "fields": {         "value": "^(?=.*\\b(DDY)\\b)(?=.*\\bWEB[-_. ]?(DL|Rip|mux|hd)?\\b)"       }     }   ] }</v>
      </c>
      <c r="C643" s="8" t="str">
        <f t="shared" si="53"/>
        <v>/Digiturk Dilediğin Yerde ^|^(?=.*\b(DDY)\b)(?=.*\bWEB[-_. ]?(DL|Rip|mux|hd)?\b)/i</v>
      </c>
      <c r="D643" s="6" t="s">
        <v>1888</v>
      </c>
      <c r="E643" s="8"/>
      <c r="F643" s="6" t="s">
        <v>1540</v>
      </c>
      <c r="G643" s="6" t="s">
        <v>667</v>
      </c>
      <c r="H643" s="11"/>
      <c r="I643" s="11" t="str">
        <f t="shared" si="50"/>
        <v>DDY</v>
      </c>
      <c r="J643" s="11" t="str">
        <f t="shared" si="54"/>
        <v>DDY</v>
      </c>
      <c r="K643" s="21" t="str">
        <f t="shared" si="51"/>
        <v>^(?=.*\b(DDY)\b)(?=.*\bWEB[-_. ]?(DL|Rip|mux|hd)?\b)</v>
      </c>
      <c r="L643" s="11"/>
      <c r="M643" s="11"/>
      <c r="N643" s="11"/>
      <c r="O643" s="2"/>
      <c r="P643" s="2"/>
      <c r="Q643" s="2"/>
      <c r="R643" s="2"/>
    </row>
    <row r="644" spans="1:18" x14ac:dyDescent="0.3">
      <c r="A644" s="14" t="s">
        <v>2276</v>
      </c>
      <c r="B644" s="8" t="str">
        <f t="shared" si="52"/>
        <v>{   "name": "DTV",   "includeCustomFormatWhenRenaming": false,   "specifications": [     {       "name": "DirecTV Now",       "implementation": "ReleaseTitleSpecification",       "negate": false,       "required": false,       "fields": {         "value": "^(?=.*\\b(DTV)\\b)(?=.*\\bWEB[-_. ]?(DL|Rip|mux|hd)?\\b)"       }     }   ] }</v>
      </c>
      <c r="C644" s="8" t="str">
        <f t="shared" si="53"/>
        <v>/DirecTV Now ^|^(?=.*\b(DTV)\b)(?=.*\bWEB[-_. ]?(DL|Rip|mux|hd)?\b)/i</v>
      </c>
      <c r="D644" s="6" t="s">
        <v>1888</v>
      </c>
      <c r="E644" s="8"/>
      <c r="F644" s="6" t="s">
        <v>1541</v>
      </c>
      <c r="G644" s="6" t="s">
        <v>668</v>
      </c>
      <c r="H644" s="11"/>
      <c r="I644" s="11" t="str">
        <f t="shared" si="50"/>
        <v>DTV</v>
      </c>
      <c r="J644" s="11" t="str">
        <f t="shared" si="54"/>
        <v>DTV</v>
      </c>
      <c r="K644" s="21" t="str">
        <f t="shared" si="51"/>
        <v>^(?=.*\b(DTV)\b)(?=.*\bWEB[-_. ]?(DL|Rip|mux|hd)?\b)</v>
      </c>
      <c r="L644" s="11"/>
      <c r="M644" s="11"/>
      <c r="N644" s="11"/>
      <c r="O644" s="2"/>
      <c r="P644" s="2"/>
      <c r="Q644" s="2"/>
      <c r="R644" s="2"/>
    </row>
    <row r="645" spans="1:18" x14ac:dyDescent="0.3">
      <c r="A645" s="14" t="s">
        <v>2276</v>
      </c>
      <c r="B645" s="8" t="str">
        <f t="shared" si="52"/>
        <v>{   "name": "DISC",   "includeCustomFormatWhenRenaming": false,   "specifications": [     {       "name": "Discovery Channel",       "implementation": "ReleaseTitleSpecification",       "negate": false,       "required": false,       "fields": {         "value": "^(?=.*\\b(DISC)\\b)(?=.*\\bWEB[-_. ]?(DL|Rip|mux|hd)?\\b)"       }     }   ] }</v>
      </c>
      <c r="C645" s="8" t="str">
        <f t="shared" si="53"/>
        <v>/Discovery Channel ^|^(?=.*\b(DISC)\b)(?=.*\bWEB[-_. ]?(DL|Rip|mux|hd)?\b)/i</v>
      </c>
      <c r="D645" s="6" t="s">
        <v>1888</v>
      </c>
      <c r="E645" s="8"/>
      <c r="F645" s="6" t="s">
        <v>1542</v>
      </c>
      <c r="G645" s="6" t="s">
        <v>669</v>
      </c>
      <c r="H645" s="11"/>
      <c r="I645" s="11" t="str">
        <f t="shared" si="50"/>
        <v>DISC</v>
      </c>
      <c r="J645" s="11" t="str">
        <f t="shared" si="54"/>
        <v>DISC</v>
      </c>
      <c r="K645" s="21" t="str">
        <f t="shared" si="51"/>
        <v>^(?=.*\b(DISC)\b)(?=.*\bWEB[-_. ]?(DL|Rip|mux|hd)?\b)</v>
      </c>
      <c r="L645" s="11"/>
      <c r="M645" s="11"/>
      <c r="N645" s="11"/>
      <c r="O645" s="2"/>
      <c r="P645" s="2"/>
      <c r="Q645" s="2"/>
      <c r="R645" s="2"/>
    </row>
    <row r="646" spans="1:18" x14ac:dyDescent="0.3">
      <c r="A646" s="14" t="s">
        <v>2276</v>
      </c>
      <c r="B646" s="8" t="str">
        <f t="shared" si="52"/>
        <v>{   "name": "DSCP",   "includeCustomFormatWhenRenaming": false,   "specifications": [     {       "name": "Discovery+",       "implementation": "ReleaseTitleSpecification",       "negate": false,       "required": false,       "fields": {         "value": "^(?=.*\\b(DSCP)\\b)(?=.*\\bWEB[-_. ]?(DL|Rip|mux|hd)?\\b)"       }     }   ] }</v>
      </c>
      <c r="C646" s="8" t="str">
        <f t="shared" si="53"/>
        <v>/Discovery+ ^|^(?=.*\b(DSCP)\b)(?=.*\bWEB[-_. ]?(DL|Rip|mux|hd)?\b)/i</v>
      </c>
      <c r="D646" s="6" t="s">
        <v>1888</v>
      </c>
      <c r="E646" s="8"/>
      <c r="F646" s="6" t="s">
        <v>1543</v>
      </c>
      <c r="G646" s="6" t="s">
        <v>670</v>
      </c>
      <c r="H646" s="11" t="s">
        <v>671</v>
      </c>
      <c r="I646" s="11" t="str">
        <f t="shared" si="50"/>
        <v>DSCP</v>
      </c>
      <c r="J646" s="11" t="str">
        <f t="shared" si="54"/>
        <v>DSCP</v>
      </c>
      <c r="K646" s="21" t="str">
        <f t="shared" si="51"/>
        <v>^(?=.*\b(DSCP)\b)(?=.*\bWEB[-_. ]?(DL|Rip|mux|hd)?\b)</v>
      </c>
      <c r="L646" s="11"/>
      <c r="M646" s="11"/>
      <c r="N646" s="11" t="s">
        <v>672</v>
      </c>
      <c r="O646" s="2"/>
      <c r="P646" s="2"/>
      <c r="Q646" s="2"/>
      <c r="R646" s="2"/>
    </row>
    <row r="647" spans="1:18" x14ac:dyDescent="0.3">
      <c r="A647" s="14" t="s">
        <v>2276</v>
      </c>
      <c r="B647" s="8" t="str">
        <f t="shared" si="52"/>
        <v>{   "name": "DSNY",   "includeCustomFormatWhenRenaming": false,   "specifications": [     {       "name": "Disney Networks",       "implementation": "ReleaseTitleSpecification",       "negate": false,       "required": false,       "fields": {         "value": "^(?=.*\\b(DSNY)\\b)(?=.*\\bWEB[-_. ]?(DL|Rip|mux|hd)?\\b)"       }     }   ] }</v>
      </c>
      <c r="C647" s="8" t="str">
        <f t="shared" si="53"/>
        <v>/Disney Networks ^|^(?=.*\b(DSNY)\b)(?=.*\bWEB[-_. ]?(DL|Rip|mux|hd)?\b)/i</v>
      </c>
      <c r="D647" s="6" t="s">
        <v>1888</v>
      </c>
      <c r="E647" s="8" t="s">
        <v>674</v>
      </c>
      <c r="F647" s="6" t="s">
        <v>1544</v>
      </c>
      <c r="G647" s="6" t="s">
        <v>673</v>
      </c>
      <c r="H647" s="11" t="s">
        <v>1992</v>
      </c>
      <c r="I647" s="11" t="str">
        <f t="shared" si="50"/>
        <v>DSNY</v>
      </c>
      <c r="J647" s="11" t="str">
        <f t="shared" si="54"/>
        <v>DSNY</v>
      </c>
      <c r="K647" s="21" t="str">
        <f t="shared" si="51"/>
        <v>^(?=.*\b(DSNY)\b)(?=.*\bWEB[-_. ]?(DL|Rip|mux|hd)?\b)</v>
      </c>
      <c r="L647" s="11"/>
      <c r="M647" s="11"/>
      <c r="N647" s="11" t="s">
        <v>675</v>
      </c>
      <c r="O647" s="2"/>
      <c r="P647" s="2"/>
      <c r="Q647" s="2"/>
      <c r="R647" s="2"/>
    </row>
    <row r="648" spans="1:18" x14ac:dyDescent="0.3">
      <c r="A648" s="14" t="s">
        <v>2276</v>
      </c>
      <c r="B648" s="8" t="str">
        <f t="shared" si="52"/>
        <v>{   "name": "DSNP",   "includeCustomFormatWhenRenaming": false,   "specifications": [     {       "name": "Disney+",       "implementation": "ReleaseTitleSpecification",       "negate": false,       "required": false,       "fields": {         "value": "^(?=.*\\b(DSNP)\\b)(?=.*\\bWEB[-_. ]?(DL|Rip|mux|hd)?\\b)"       }     }   ] }</v>
      </c>
      <c r="C648" s="8" t="str">
        <f t="shared" si="53"/>
        <v>/Disney+ ^|^(?=.*\b(DSNP)\b)(?=.*\bWEB[-_. ]?(DL|Rip|mux|hd)?\b)/i</v>
      </c>
      <c r="D648" s="6" t="s">
        <v>1888</v>
      </c>
      <c r="E648" s="8"/>
      <c r="F648" s="6" t="s">
        <v>1545</v>
      </c>
      <c r="G648" s="6" t="s">
        <v>676</v>
      </c>
      <c r="H648" s="11"/>
      <c r="I648" s="11" t="str">
        <f t="shared" si="50"/>
        <v>DSNP</v>
      </c>
      <c r="J648" s="11" t="str">
        <f t="shared" si="54"/>
        <v>DSNP</v>
      </c>
      <c r="K648" s="21" t="str">
        <f t="shared" si="51"/>
        <v>^(?=.*\b(DSNP)\b)(?=.*\bWEB[-_. ]?(DL|Rip|mux|hd)?\b)</v>
      </c>
      <c r="L648" s="11"/>
      <c r="M648" s="11"/>
      <c r="N648" s="11" t="s">
        <v>677</v>
      </c>
      <c r="O648" s="2"/>
      <c r="P648" s="2"/>
      <c r="Q648" s="2"/>
      <c r="R648" s="2"/>
    </row>
    <row r="649" spans="1:18" x14ac:dyDescent="0.3">
      <c r="A649" s="14" t="s">
        <v>2276</v>
      </c>
      <c r="B649" s="8" t="str">
        <f t="shared" si="52"/>
        <v>{   "name": "HTSR",   "includeCustomFormatWhenRenaming": false,   "specifications": [     {       "name": "Disney+ Hotstar",       "implementation": "ReleaseTitleSpecification",       "negate": false,       "required": false,       "fields": {         "value": "^(?=.*\\b(HTSR|HS)\\b)(?=.*\\bWEB[-_. ]?(DL|Rip|mux|hd)?\\b)"       }     }   ] }</v>
      </c>
      <c r="C649" s="8" t="str">
        <f t="shared" si="53"/>
        <v>/Disney+ Hotstar ^|^(?=.*\b(HTSR|HS)\b)(?=.*\bWEB[-_. ]?(DL|Rip|mux|hd)?\b)/i</v>
      </c>
      <c r="D649" s="6" t="s">
        <v>1888</v>
      </c>
      <c r="E649" s="8"/>
      <c r="F649" s="6" t="s">
        <v>1546</v>
      </c>
      <c r="G649" s="6" t="s">
        <v>678</v>
      </c>
      <c r="H649" s="11" t="s">
        <v>679</v>
      </c>
      <c r="I649" s="11" t="s">
        <v>2206</v>
      </c>
      <c r="J649" s="11" t="str">
        <f t="shared" si="54"/>
        <v>HTSR|HS</v>
      </c>
      <c r="K649" s="21" t="str">
        <f t="shared" si="51"/>
        <v>^(?=.*\b(HTSR|HS)\b)(?=.*\bWEB[-_. ]?(DL|Rip|mux|hd)?\b)</v>
      </c>
      <c r="L649" s="11"/>
      <c r="M649" s="11"/>
      <c r="N649" s="11" t="s">
        <v>680</v>
      </c>
      <c r="O649" s="2"/>
      <c r="P649" s="2"/>
      <c r="Q649" s="2"/>
      <c r="R649" s="2"/>
    </row>
    <row r="650" spans="1:18" x14ac:dyDescent="0.3">
      <c r="A650" s="14" t="s">
        <v>2276</v>
      </c>
      <c r="B650" s="8" t="str">
        <f t="shared" si="52"/>
        <v>{   "name": "DIY",   "includeCustomFormatWhenRenaming": false,   "specifications": [     {       "name": "DIY Network",       "implementation": "ReleaseTitleSpecification",       "negate": false,       "required": false,       "fields": {         "value": "^(?=.*\\b(DIY)\\b)(?=.*\\bWEB[-_. ]?(DL|Rip|mux|hd)?\\b)"       }     }   ] }</v>
      </c>
      <c r="C650" s="8" t="str">
        <f t="shared" si="53"/>
        <v>/DIY Network ^|^(?=.*\b(DIY)\b)(?=.*\bWEB[-_. ]?(DL|Rip|mux|hd)?\b)/i</v>
      </c>
      <c r="D650" s="6" t="s">
        <v>1888</v>
      </c>
      <c r="E650" s="8"/>
      <c r="F650" s="6" t="s">
        <v>1547</v>
      </c>
      <c r="G650" s="6" t="s">
        <v>681</v>
      </c>
      <c r="H650" s="11"/>
      <c r="I650" s="11" t="str">
        <f t="shared" ref="I650:I682" si="55">IF(G650="",F650,G650)</f>
        <v>DIY</v>
      </c>
      <c r="J650" s="11" t="str">
        <f t="shared" si="54"/>
        <v>DIY</v>
      </c>
      <c r="K650" s="21" t="str">
        <f t="shared" si="51"/>
        <v>^(?=.*\b(DIY)\b)(?=.*\bWEB[-_. ]?(DL|Rip|mux|hd)?\b)</v>
      </c>
      <c r="L650" s="11"/>
      <c r="M650" s="11"/>
      <c r="N650" s="11"/>
      <c r="O650" s="2"/>
      <c r="P650" s="2"/>
      <c r="Q650" s="2"/>
      <c r="R650" s="2"/>
    </row>
    <row r="651" spans="1:18" x14ac:dyDescent="0.3">
      <c r="A651" s="14" t="s">
        <v>2276</v>
      </c>
      <c r="B651" s="8" t="str">
        <f t="shared" si="52"/>
        <v>{   "name": "DMM",   "includeCustomFormatWhenRenaming": false,   "specifications": [     {       "name": "*",       "implementation": "ReleaseTitleSpecification",       "negate": false,       "required": false,       "fields": {         "value": "^(?=.*\\b(DMM)\\b)(?=.*\\bWEB[-_. ]?(DL|Rip|mux|hd)?\\b)"       }     }   ] }</v>
      </c>
      <c r="C651" s="8" t="str">
        <f t="shared" si="53"/>
        <v>/DMM ^|^(?=.*\b(DMM)\b)(?=.*\bWEB[-_. ]?(DL|Rip|mux|hd)?\b)/i</v>
      </c>
      <c r="D651" s="6" t="s">
        <v>1888</v>
      </c>
      <c r="E651" s="11"/>
      <c r="F651" s="10" t="s">
        <v>2256</v>
      </c>
      <c r="G651" s="10"/>
      <c r="H651" s="11"/>
      <c r="I651" s="11" t="str">
        <f t="shared" si="55"/>
        <v>DMM</v>
      </c>
      <c r="J651" s="11" t="str">
        <f t="shared" si="54"/>
        <v>DMM</v>
      </c>
      <c r="K651" s="21" t="str">
        <f t="shared" si="51"/>
        <v>^(?=.*\b(DMM)\b)(?=.*\bWEB[-_. ]?(DL|Rip|mux|hd)?\b)</v>
      </c>
      <c r="L651" s="11"/>
      <c r="M651" s="11"/>
      <c r="N651" s="11" t="s">
        <v>2255</v>
      </c>
      <c r="O651" s="2"/>
      <c r="P651" s="2"/>
      <c r="Q651" s="2"/>
      <c r="R651" s="2"/>
    </row>
    <row r="652" spans="1:18" x14ac:dyDescent="0.3">
      <c r="A652" s="14" t="s">
        <v>2276</v>
      </c>
      <c r="B652" s="8" t="str">
        <f t="shared" si="52"/>
        <v>{   "name": "DOCC",   "includeCustomFormatWhenRenaming": false,   "specifications": [     {       "name": "Doc Club",       "implementation": "ReleaseTitleSpecification",       "negate": false,       "required": false,       "fields": {         "value": "^(?=.*\\b(DOCC)\\b)(?=.*\\bWEB[-_. ]?(DL|Rip|mux|hd)?\\b)"       }     }   ] }</v>
      </c>
      <c r="C652" s="8" t="str">
        <f t="shared" si="53"/>
        <v>/Doc Club ^|^(?=.*\b(DOCC)\b)(?=.*\bWEB[-_. ]?(DL|Rip|mux|hd)?\b)/i</v>
      </c>
      <c r="D652" s="6" t="s">
        <v>1888</v>
      </c>
      <c r="E652" s="8"/>
      <c r="F652" s="6" t="s">
        <v>1548</v>
      </c>
      <c r="G652" s="6" t="s">
        <v>682</v>
      </c>
      <c r="H652" s="11"/>
      <c r="I652" s="11" t="str">
        <f t="shared" si="55"/>
        <v>DOCC</v>
      </c>
      <c r="J652" s="11" t="str">
        <f t="shared" si="54"/>
        <v>DOCC</v>
      </c>
      <c r="K652" s="21" t="str">
        <f t="shared" si="51"/>
        <v>^(?=.*\b(DOCC)\b)(?=.*\bWEB[-_. ]?(DL|Rip|mux|hd)?\b)</v>
      </c>
      <c r="L652" s="11"/>
      <c r="M652" s="11"/>
      <c r="N652" s="11"/>
      <c r="O652" s="2"/>
      <c r="P652" s="2"/>
      <c r="Q652" s="2"/>
      <c r="R652" s="2"/>
    </row>
    <row r="653" spans="1:18" x14ac:dyDescent="0.3">
      <c r="A653" s="14" t="s">
        <v>2276</v>
      </c>
      <c r="B653" s="8" t="str">
        <f t="shared" si="52"/>
        <v>{   "name": "DPLY",   "includeCustomFormatWhenRenaming": false,   "specifications": [     {       "name": "Dplay",       "implementation": "ReleaseTitleSpecification",       "negate": false,       "required": false,       "fields": {         "value": "^(?=.*\\b(DPLY)\\b)(?=.*\\bWEB[-_. ]?(DL|Rip|mux|hd)?\\b)"       }     }   ] }</v>
      </c>
      <c r="C653" s="8" t="str">
        <f t="shared" si="53"/>
        <v>/Dplay ^|^(?=.*\b(DPLY)\b)(?=.*\bWEB[-_. ]?(DL|Rip|mux|hd)?\b)/i</v>
      </c>
      <c r="D653" s="6" t="s">
        <v>1888</v>
      </c>
      <c r="E653" s="8" t="s">
        <v>685</v>
      </c>
      <c r="F653" s="6" t="s">
        <v>1549</v>
      </c>
      <c r="G653" s="6" t="s">
        <v>683</v>
      </c>
      <c r="H653" s="11" t="s">
        <v>684</v>
      </c>
      <c r="I653" s="11" t="str">
        <f t="shared" si="55"/>
        <v>DPLY</v>
      </c>
      <c r="J653" s="11" t="str">
        <f t="shared" si="54"/>
        <v>DPLY</v>
      </c>
      <c r="K653" s="21" t="str">
        <f t="shared" si="51"/>
        <v>^(?=.*\b(DPLY)\b)(?=.*\bWEB[-_. ]?(DL|Rip|mux|hd)?\b)</v>
      </c>
      <c r="L653" s="11"/>
      <c r="M653" s="11"/>
      <c r="N653" s="11" t="s">
        <v>686</v>
      </c>
      <c r="O653" s="2"/>
      <c r="P653" s="2"/>
      <c r="Q653" s="2"/>
      <c r="R653" s="2"/>
    </row>
    <row r="654" spans="1:18" x14ac:dyDescent="0.3">
      <c r="A654" s="14" t="s">
        <v>2276</v>
      </c>
      <c r="B654" s="8" t="str">
        <f t="shared" si="52"/>
        <v>{   "name": "DRTV",   "includeCustomFormatWhenRenaming": false,   "specifications": [     {       "name": "DR TV",       "implementation": "ReleaseTitleSpecification",       "negate": false,       "required": false,       "fields": {         "value": "^(?=.*\\b(DRTV)\\b)(?=.*\\bWEB[-_. ]?(DL|Rip|mux|hd)?\\b)"       }     }   ] }</v>
      </c>
      <c r="C654" s="8" t="str">
        <f t="shared" si="53"/>
        <v>/DR TV ^|^(?=.*\b(DRTV)\b)(?=.*\bWEB[-_. ]?(DL|Rip|mux|hd)?\b)/i</v>
      </c>
      <c r="D654" s="6" t="s">
        <v>1888</v>
      </c>
      <c r="E654" s="8"/>
      <c r="F654" s="12" t="s">
        <v>2202</v>
      </c>
      <c r="G654" s="6" t="s">
        <v>2138</v>
      </c>
      <c r="H654" s="11"/>
      <c r="I654" s="11" t="str">
        <f t="shared" si="55"/>
        <v>DRTV</v>
      </c>
      <c r="J654" s="11" t="str">
        <f t="shared" si="54"/>
        <v>DRTV</v>
      </c>
      <c r="K654" s="21" t="str">
        <f t="shared" si="51"/>
        <v>^(?=.*\b(DRTV)\b)(?=.*\bWEB[-_. ]?(DL|Rip|mux|hd)?\b)</v>
      </c>
      <c r="L654" s="11"/>
      <c r="M654" s="11"/>
      <c r="N654" s="11" t="s">
        <v>2137</v>
      </c>
      <c r="O654" s="2"/>
      <c r="P654" s="2"/>
      <c r="Q654" s="2"/>
      <c r="R654" s="2"/>
    </row>
    <row r="655" spans="1:18" x14ac:dyDescent="0.3">
      <c r="A655" s="14" t="s">
        <v>2276</v>
      </c>
      <c r="B655" s="8" t="str">
        <f t="shared" si="52"/>
        <v>{   "name": "DF",   "includeCustomFormatWhenRenaming": false,   "specifications": [     {       "name": "DramaFever",       "implementation": "ReleaseTitleSpecification",       "negate": false,       "required": false,       "fields": {         "value": "^(?=.*\\b(DF)\\b)(?=.*\\bWEB[-_. ]?(DL|Rip|mux|hd)?\\b)"       }     }   ] }</v>
      </c>
      <c r="C655" s="8" t="str">
        <f t="shared" si="53"/>
        <v>/DramaFever ^|^(?=.*\b(DF)\b)(?=.*\bWEB[-_. ]?(DL|Rip|mux|hd)?\b)/i</v>
      </c>
      <c r="D655" s="6" t="s">
        <v>1888</v>
      </c>
      <c r="E655" s="8"/>
      <c r="F655" s="6" t="s">
        <v>1550</v>
      </c>
      <c r="G655" s="6" t="s">
        <v>687</v>
      </c>
      <c r="H655" s="11"/>
      <c r="I655" s="11" t="str">
        <f t="shared" si="55"/>
        <v>DF</v>
      </c>
      <c r="J655" s="11" t="str">
        <f t="shared" si="54"/>
        <v>DF</v>
      </c>
      <c r="K655" s="21" t="str">
        <f t="shared" si="51"/>
        <v>^(?=.*\b(DF)\b)(?=.*\bWEB[-_. ]?(DL|Rip|mux|hd)?\b)</v>
      </c>
      <c r="L655" s="11"/>
      <c r="M655" s="11"/>
      <c r="N655" s="11"/>
      <c r="O655" s="2"/>
      <c r="P655" s="2"/>
      <c r="Q655" s="2"/>
      <c r="R655" s="2"/>
    </row>
    <row r="656" spans="1:18" x14ac:dyDescent="0.3">
      <c r="A656" s="14" t="s">
        <v>2276</v>
      </c>
      <c r="B656" s="8" t="str">
        <f t="shared" si="52"/>
        <v>{   "name": "DRPO",   "includeCustomFormatWhenRenaming": false,   "specifications": [     {       "name": "Dropout",       "implementation": "ReleaseTitleSpecification",       "negate": false,       "required": false,       "fields": {         "value": "^(?=.*\\b(DRPO)\\b)(?=.*\\bWEB[-_. ]?(DL|Rip|mux|hd)?\\b)"       }     }   ] }</v>
      </c>
      <c r="C656" s="8" t="str">
        <f t="shared" si="53"/>
        <v>/Dropout ^|^(?=.*\b(DRPO)\b)(?=.*\bWEB[-_. ]?(DL|Rip|mux|hd)?\b)/i</v>
      </c>
      <c r="D656" s="6" t="s">
        <v>1888</v>
      </c>
      <c r="E656" s="8"/>
      <c r="F656" s="6" t="s">
        <v>1551</v>
      </c>
      <c r="G656" s="6" t="s">
        <v>688</v>
      </c>
      <c r="H656" s="11"/>
      <c r="I656" s="11" t="str">
        <f t="shared" si="55"/>
        <v>DRPO</v>
      </c>
      <c r="J656" s="11" t="str">
        <f t="shared" si="54"/>
        <v>DRPO</v>
      </c>
      <c r="K656" s="21" t="str">
        <f t="shared" si="51"/>
        <v>^(?=.*\b(DRPO)\b)(?=.*\bWEB[-_. ]?(DL|Rip|mux|hd)?\b)</v>
      </c>
      <c r="L656" s="11"/>
      <c r="M656" s="11"/>
      <c r="N656" s="11"/>
      <c r="O656" s="2"/>
      <c r="P656" s="2"/>
      <c r="Q656" s="2"/>
      <c r="R656" s="2"/>
    </row>
    <row r="657" spans="1:18" x14ac:dyDescent="0.3">
      <c r="A657" s="14" t="s">
        <v>2276</v>
      </c>
      <c r="B657" s="8" t="str">
        <f t="shared" si="52"/>
        <v>{   "name": "ETV",   "includeCustomFormatWhenRenaming": false,   "specifications": [     {       "name": "E!",       "implementation": "ReleaseTitleSpecification",       "negate": false,       "required": false,       "fields": {         "value": "^(?=.*\\b(ETV)\\b)(?=.*\\bWEB[-_. ]?(DL|Rip|mux|hd)?\\b)"       }     }   ] }</v>
      </c>
      <c r="C657" s="8" t="str">
        <f t="shared" si="53"/>
        <v>/E! ^|^(?=.*\b(ETV)\b)(?=.*\bWEB[-_. ]?(DL|Rip|mux|hd)?\b)/i</v>
      </c>
      <c r="D657" s="6" t="s">
        <v>1888</v>
      </c>
      <c r="E657" s="8"/>
      <c r="F657" s="6" t="s">
        <v>1552</v>
      </c>
      <c r="G657" s="6" t="s">
        <v>689</v>
      </c>
      <c r="H657" s="11"/>
      <c r="I657" s="11" t="str">
        <f t="shared" si="55"/>
        <v>ETV</v>
      </c>
      <c r="J657" s="11" t="str">
        <f t="shared" si="54"/>
        <v>ETV</v>
      </c>
      <c r="K657" s="21" t="str">
        <f t="shared" si="51"/>
        <v>^(?=.*\b(ETV)\b)(?=.*\bWEB[-_. ]?(DL|Rip|mux|hd)?\b)</v>
      </c>
      <c r="L657" s="11"/>
      <c r="M657" s="11"/>
      <c r="N657" s="11"/>
      <c r="O657" s="2"/>
      <c r="P657" s="2"/>
      <c r="Q657" s="2"/>
      <c r="R657" s="2"/>
    </row>
    <row r="658" spans="1:18" x14ac:dyDescent="0.3">
      <c r="A658" s="14" t="s">
        <v>2276</v>
      </c>
      <c r="B658" s="8" t="str">
        <f t="shared" si="52"/>
        <v>{   "name": "ETTV",   "includeCustomFormatWhenRenaming": false,   "specifications": [     {       "name": "El Trece",       "implementation": "ReleaseTitleSpecification",       "negate": false,       "required": false,       "fields": {         "value": "^(?=.*\\b(ETTV)\\b)(?=.*\\bWEB[-_. ]?(DL|Rip|mux|hd)?\\b)"       }     }   ] }</v>
      </c>
      <c r="C658" s="8" t="str">
        <f t="shared" si="53"/>
        <v>/El Trece ^|^(?=.*\b(ETTV)\b)(?=.*\bWEB[-_. ]?(DL|Rip|mux|hd)?\b)/i</v>
      </c>
      <c r="D658" s="6" t="s">
        <v>1888</v>
      </c>
      <c r="E658" s="8"/>
      <c r="F658" s="6" t="s">
        <v>1553</v>
      </c>
      <c r="G658" s="6" t="s">
        <v>690</v>
      </c>
      <c r="H658" s="11"/>
      <c r="I658" s="11" t="str">
        <f t="shared" si="55"/>
        <v>ETTV</v>
      </c>
      <c r="J658" s="11" t="str">
        <f t="shared" si="54"/>
        <v>ETTV</v>
      </c>
      <c r="K658" s="21" t="str">
        <f t="shared" si="51"/>
        <v>^(?=.*\b(ETTV)\b)(?=.*\bWEB[-_. ]?(DL|Rip|mux|hd)?\b)</v>
      </c>
      <c r="L658" s="11"/>
      <c r="M658" s="11"/>
      <c r="N658" s="11"/>
      <c r="O658" s="2"/>
      <c r="P658" s="2"/>
      <c r="Q658" s="2"/>
      <c r="R658" s="2"/>
    </row>
    <row r="659" spans="1:18" x14ac:dyDescent="0.3">
      <c r="A659" s="14" t="s">
        <v>2276</v>
      </c>
      <c r="B659" s="8" t="str">
        <f t="shared" si="52"/>
        <v>{   "name": "EPIX",   "includeCustomFormatWhenRenaming": false,   "specifications": [     {       "name": "*",       "implementation": "ReleaseTitleSpecification",       "negate": false,       "required": false,       "fields": {         "value": "^(?=.*\\b(EPIX)\\b)(?=.*\\bWEB[-_. ]?(DL|Rip|mux|hd)?\\b)"       }     }   ] }</v>
      </c>
      <c r="C659" s="8" t="str">
        <f t="shared" si="53"/>
        <v>/EPIX ^|^(?=.*\b(EPIX)\b)(?=.*\bWEB[-_. ]?(DL|Rip|mux|hd)?\b)/i</v>
      </c>
      <c r="D659" s="6" t="s">
        <v>1888</v>
      </c>
      <c r="E659" s="8"/>
      <c r="F659" s="6" t="s">
        <v>1554</v>
      </c>
      <c r="G659" s="6" t="s">
        <v>6</v>
      </c>
      <c r="H659" s="11" t="s">
        <v>6</v>
      </c>
      <c r="I659" s="11" t="str">
        <f t="shared" si="55"/>
        <v>EPIX</v>
      </c>
      <c r="J659" s="11" t="str">
        <f t="shared" si="54"/>
        <v>EPIX</v>
      </c>
      <c r="K659" s="21" t="str">
        <f t="shared" si="51"/>
        <v>^(?=.*\b(EPIX)\b)(?=.*\bWEB[-_. ]?(DL|Rip|mux|hd)?\b)</v>
      </c>
      <c r="L659" s="11"/>
      <c r="M659" s="11"/>
      <c r="N659" s="11"/>
      <c r="O659" s="2"/>
      <c r="P659" s="2"/>
      <c r="Q659" s="2"/>
      <c r="R659" s="2"/>
    </row>
    <row r="660" spans="1:18" x14ac:dyDescent="0.3">
      <c r="A660" s="14" t="s">
        <v>2276</v>
      </c>
      <c r="B660" s="8" t="str">
        <f t="shared" si="52"/>
        <v>{   "name": "ESPN",   "includeCustomFormatWhenRenaming": false,   "specifications": [     {       "name": "*",       "implementation": "ReleaseTitleSpecification",       "negate": false,       "required": false,       "fields": {         "value": "^(?=.*\\b(ESPN)\\b)(?=.*\\bWEB[-_. ]?(DL|Rip|mux|hd)?\\b)"       }     }   ] }</v>
      </c>
      <c r="C660" s="8" t="str">
        <f t="shared" si="53"/>
        <v>/ESPN ^|^(?=.*\b(ESPN)\b)(?=.*\bWEB[-_. ]?(DL|Rip|mux|hd)?\b)/i</v>
      </c>
      <c r="D660" s="6" t="s">
        <v>1888</v>
      </c>
      <c r="E660" s="8"/>
      <c r="F660" s="6" t="s">
        <v>1555</v>
      </c>
      <c r="G660" s="6" t="s">
        <v>6</v>
      </c>
      <c r="H660" s="11" t="s">
        <v>691</v>
      </c>
      <c r="I660" s="11" t="str">
        <f t="shared" si="55"/>
        <v>ESPN</v>
      </c>
      <c r="J660" s="11" t="str">
        <f t="shared" si="54"/>
        <v>ESPN</v>
      </c>
      <c r="K660" s="21" t="str">
        <f t="shared" si="51"/>
        <v>^(?=.*\b(ESPN)\b)(?=.*\bWEB[-_. ]?(DL|Rip|mux|hd)?\b)</v>
      </c>
      <c r="L660" s="11"/>
      <c r="M660" s="11"/>
      <c r="N660" s="11" t="s">
        <v>692</v>
      </c>
      <c r="O660" s="2"/>
      <c r="P660" s="2"/>
      <c r="Q660" s="2"/>
      <c r="R660" s="2"/>
    </row>
    <row r="661" spans="1:18" x14ac:dyDescent="0.3">
      <c r="A661" s="14" t="s">
        <v>2276</v>
      </c>
      <c r="B661" s="8" t="str">
        <f t="shared" si="52"/>
        <v>{   "name": "ESQ",   "includeCustomFormatWhenRenaming": false,   "specifications": [     {       "name": "Esquire",       "implementation": "ReleaseTitleSpecification",       "negate": false,       "required": false,       "fields": {         "value": "^(?=.*\\b(ESQ)\\b)(?=.*\\bWEB[-_. ]?(DL|Rip|mux|hd)?\\b)"       }     }   ] }</v>
      </c>
      <c r="C661" s="8" t="str">
        <f t="shared" si="53"/>
        <v>/Esquire ^|^(?=.*\b(ESQ)\b)(?=.*\bWEB[-_. ]?(DL|Rip|mux|hd)?\b)/i</v>
      </c>
      <c r="D661" s="6" t="s">
        <v>1888</v>
      </c>
      <c r="E661" s="8"/>
      <c r="F661" s="6" t="s">
        <v>1556</v>
      </c>
      <c r="G661" s="6" t="s">
        <v>693</v>
      </c>
      <c r="H661" s="11"/>
      <c r="I661" s="11" t="str">
        <f t="shared" si="55"/>
        <v>ESQ</v>
      </c>
      <c r="J661" s="11" t="str">
        <f t="shared" si="54"/>
        <v>ESQ</v>
      </c>
      <c r="K661" s="21" t="str">
        <f t="shared" si="51"/>
        <v>^(?=.*\b(ESQ)\b)(?=.*\bWEB[-_. ]?(DL|Rip|mux|hd)?\b)</v>
      </c>
      <c r="L661" s="11"/>
      <c r="M661" s="11"/>
      <c r="N661" s="11"/>
      <c r="O661" s="2"/>
      <c r="P661" s="2"/>
      <c r="Q661" s="2"/>
      <c r="R661" s="2"/>
    </row>
    <row r="662" spans="1:18" x14ac:dyDescent="0.3">
      <c r="A662" s="14" t="s">
        <v>2276</v>
      </c>
      <c r="B662" s="8" t="str">
        <f t="shared" si="52"/>
        <v>{   "name": "FBWatch",   "includeCustomFormatWhenRenaming": false,   "specifications": [     {       "name": "Facebook Watch",       "implementation": "ReleaseTitleSpecification",       "negate": false,       "required": false,       "fields": {         "value": "^(?=.*\\b(FBWatch)\\b)(?=.*\\bWEB[-_. ]?(DL|Rip|mux|hd)?\\b)"       }     }   ] }</v>
      </c>
      <c r="C662" s="8" t="str">
        <f t="shared" si="53"/>
        <v>/Facebook Watch ^|^(?=.*\b(FBWatch)\b)(?=.*\bWEB[-_. ]?(DL|Rip|mux|hd)?\b)/i</v>
      </c>
      <c r="D662" s="6" t="s">
        <v>1888</v>
      </c>
      <c r="E662" s="8"/>
      <c r="F662" s="6" t="s">
        <v>1557</v>
      </c>
      <c r="G662" s="6" t="s">
        <v>694</v>
      </c>
      <c r="H662" s="11"/>
      <c r="I662" s="11" t="str">
        <f t="shared" si="55"/>
        <v>FBWatch</v>
      </c>
      <c r="J662" s="11" t="str">
        <f t="shared" si="54"/>
        <v>FBWatch</v>
      </c>
      <c r="K662" s="21" t="str">
        <f t="shared" si="51"/>
        <v>^(?=.*\b(FBWatch)\b)(?=.*\bWEB[-_. ]?(DL|Rip|mux|hd)?\b)</v>
      </c>
      <c r="L662" s="11"/>
      <c r="M662" s="11"/>
      <c r="N662" s="11" t="s">
        <v>695</v>
      </c>
      <c r="O662" s="2"/>
      <c r="P662" s="2"/>
      <c r="Q662" s="2"/>
      <c r="R662" s="2"/>
    </row>
    <row r="663" spans="1:18" x14ac:dyDescent="0.3">
      <c r="A663" s="14" t="s">
        <v>2276</v>
      </c>
      <c r="B663" s="8" t="str">
        <f t="shared" si="52"/>
        <v>{   "name": "FAM",   "includeCustomFormatWhenRenaming": false,   "specifications": [     {       "name": "Family",       "implementation": "ReleaseTitleSpecification",       "negate": false,       "required": false,       "fields": {         "value": "^(?=.*\\b(FAM)\\b)(?=.*\\bWEB[-_. ]?(DL|Rip|mux|hd)?\\b)"       }     }   ] }</v>
      </c>
      <c r="C663" s="8" t="str">
        <f t="shared" si="53"/>
        <v>/Family ^|^(?=.*\b(FAM)\b)(?=.*\bWEB[-_. ]?(DL|Rip|mux|hd)?\b)/i</v>
      </c>
      <c r="D663" s="6" t="s">
        <v>1888</v>
      </c>
      <c r="E663" s="8"/>
      <c r="F663" s="6" t="s">
        <v>1558</v>
      </c>
      <c r="G663" s="6" t="s">
        <v>696</v>
      </c>
      <c r="H663" s="11"/>
      <c r="I663" s="11" t="str">
        <f t="shared" si="55"/>
        <v>FAM</v>
      </c>
      <c r="J663" s="11" t="str">
        <f t="shared" si="54"/>
        <v>FAM</v>
      </c>
      <c r="K663" s="21" t="str">
        <f t="shared" si="51"/>
        <v>^(?=.*\b(FAM)\b)(?=.*\bWEB[-_. ]?(DL|Rip|mux|hd)?\b)</v>
      </c>
      <c r="L663" s="11"/>
      <c r="M663" s="11"/>
      <c r="N663" s="11"/>
      <c r="O663" s="2"/>
      <c r="P663" s="2"/>
      <c r="Q663" s="2"/>
      <c r="R663" s="2"/>
    </row>
    <row r="664" spans="1:18" x14ac:dyDescent="0.3">
      <c r="A664" s="14" t="s">
        <v>2276</v>
      </c>
      <c r="B664" s="8" t="str">
        <f t="shared" si="52"/>
        <v>{   "name": "FJR",   "includeCustomFormatWhenRenaming": false,   "specifications": [     {       "name": "Family Jr",       "implementation": "ReleaseTitleSpecification",       "negate": false,       "required": false,       "fields": {         "value": "^(?=.*\\b(FJR)\\b)(?=.*\\bWEB[-_. ]?(DL|Rip|mux|hd)?\\b)"       }     }   ] }</v>
      </c>
      <c r="C664" s="8" t="str">
        <f t="shared" si="53"/>
        <v>/Family Jr ^|^(?=.*\b(FJR)\b)(?=.*\bWEB[-_. ]?(DL|Rip|mux|hd)?\b)/i</v>
      </c>
      <c r="D664" s="6" t="s">
        <v>1888</v>
      </c>
      <c r="E664" s="8"/>
      <c r="F664" s="6" t="s">
        <v>1559</v>
      </c>
      <c r="G664" s="6" t="s">
        <v>697</v>
      </c>
      <c r="H664" s="11"/>
      <c r="I664" s="11" t="str">
        <f t="shared" si="55"/>
        <v>FJR</v>
      </c>
      <c r="J664" s="11" t="str">
        <f t="shared" si="54"/>
        <v>FJR</v>
      </c>
      <c r="K664" s="21" t="str">
        <f t="shared" si="51"/>
        <v>^(?=.*\b(FJR)\b)(?=.*\bWEB[-_. ]?(DL|Rip|mux|hd)?\b)</v>
      </c>
      <c r="L664" s="11"/>
      <c r="M664" s="11"/>
      <c r="N664" s="11"/>
      <c r="O664" s="2"/>
      <c r="P664" s="2"/>
      <c r="Q664" s="2"/>
      <c r="R664" s="2"/>
    </row>
    <row r="665" spans="1:18" x14ac:dyDescent="0.3">
      <c r="A665" s="14" t="s">
        <v>2276</v>
      </c>
      <c r="B665" s="8" t="str">
        <f t="shared" si="52"/>
        <v>{   "name": "FMIO",   "includeCustomFormatWhenRenaming": false,   "specifications": [     {       "name": "Filmio",       "implementation": "ReleaseTitleSpecification",       "negate": false,       "required": false,       "fields": {         "value": "^(?=.*\\b(FMIO)\\b)(?=.*\\bWEB[-_. ]?(DL|Rip|mux|hd)?\\b)"       }     }   ] }</v>
      </c>
      <c r="C665" s="8" t="str">
        <f t="shared" si="53"/>
        <v>/Filmio ^|^(?=.*\b(FMIO)\b)(?=.*\bWEB[-_. ]?(DL|Rip|mux|hd)?\b)/i</v>
      </c>
      <c r="D665" s="6" t="s">
        <v>1888</v>
      </c>
      <c r="E665" s="8"/>
      <c r="F665" s="6" t="s">
        <v>1560</v>
      </c>
      <c r="G665" s="6" t="s">
        <v>698</v>
      </c>
      <c r="H665" s="11" t="s">
        <v>6</v>
      </c>
      <c r="I665" s="11" t="str">
        <f t="shared" si="55"/>
        <v>FMIO</v>
      </c>
      <c r="J665" s="11" t="str">
        <f t="shared" si="54"/>
        <v>FMIO</v>
      </c>
      <c r="K665" s="21" t="str">
        <f t="shared" si="51"/>
        <v>^(?=.*\b(FMIO)\b)(?=.*\bWEB[-_. ]?(DL|Rip|mux|hd)?\b)</v>
      </c>
      <c r="L665" s="11"/>
      <c r="M665" s="11"/>
      <c r="N665" s="11" t="s">
        <v>699</v>
      </c>
      <c r="O665" s="2"/>
      <c r="P665" s="2"/>
      <c r="Q665" s="2"/>
      <c r="R665" s="2"/>
    </row>
    <row r="666" spans="1:18" x14ac:dyDescent="0.3">
      <c r="A666" s="14" t="s">
        <v>2276</v>
      </c>
      <c r="B666" s="8" t="str">
        <f t="shared" si="52"/>
        <v>{   "name": "FOOD",   "includeCustomFormatWhenRenaming": false,   "specifications": [     {       "name": "Food Network",       "implementation": "ReleaseTitleSpecification",       "negate": false,       "required": false,       "fields": {         "value": "^(?=.*\\b(FOOD)\\b)(?=.*\\bWEB[-_. ]?(DL|Rip|mux|hd)?\\b)"       }     }   ] }</v>
      </c>
      <c r="C666" s="8" t="str">
        <f t="shared" si="53"/>
        <v>/Food Network ^|^(?=.*\b(FOOD)\b)(?=.*\bWEB[-_. ]?(DL|Rip|mux|hd)?\b)/i</v>
      </c>
      <c r="D666" s="6" t="s">
        <v>1888</v>
      </c>
      <c r="E666" s="8"/>
      <c r="F666" s="6" t="s">
        <v>1561</v>
      </c>
      <c r="G666" s="6" t="s">
        <v>701</v>
      </c>
      <c r="H666" s="11"/>
      <c r="I666" s="11" t="str">
        <f t="shared" si="55"/>
        <v>FOOD</v>
      </c>
      <c r="J666" s="11" t="str">
        <f t="shared" si="54"/>
        <v>FOOD</v>
      </c>
      <c r="K666" s="21" t="str">
        <f t="shared" si="51"/>
        <v>^(?=.*\b(FOOD)\b)(?=.*\bWEB[-_. ]?(DL|Rip|mux|hd)?\b)</v>
      </c>
      <c r="L666" s="11"/>
      <c r="M666" s="11"/>
      <c r="N666" s="11"/>
      <c r="O666" s="2"/>
      <c r="P666" s="2"/>
      <c r="Q666" s="2"/>
      <c r="R666" s="2"/>
    </row>
    <row r="667" spans="1:18" x14ac:dyDescent="0.3">
      <c r="A667" s="14" t="s">
        <v>2276</v>
      </c>
      <c r="B667" s="8" t="str">
        <f t="shared" si="52"/>
        <v>{   "name": "FOX",   "includeCustomFormatWhenRenaming": false,   "specifications": [     {       "name": "Fox",       "implementation": "ReleaseTitleSpecification",       "negate": false,       "required": false,       "fields": {         "value": "^(?=.*\\b(FOX)\\b)(?=.*\\bWEB[-_. ]?(DL|Rip|mux|hd)?\\b)"       }     }   ] }</v>
      </c>
      <c r="C667" s="8" t="str">
        <f t="shared" si="53"/>
        <v>/Fox ^|^(?=.*\b(FOX)\b)(?=.*\bWEB[-_. ]?(DL|Rip|mux|hd)?\b)/i</v>
      </c>
      <c r="D667" s="6" t="s">
        <v>1888</v>
      </c>
      <c r="E667" s="8"/>
      <c r="F667" s="6" t="s">
        <v>1562</v>
      </c>
      <c r="G667" s="6" t="s">
        <v>702</v>
      </c>
      <c r="H667" s="11" t="s">
        <v>703</v>
      </c>
      <c r="I667" s="11" t="str">
        <f t="shared" si="55"/>
        <v>FOX</v>
      </c>
      <c r="J667" s="11" t="str">
        <f t="shared" si="54"/>
        <v>FOX</v>
      </c>
      <c r="K667" s="21" t="str">
        <f t="shared" si="51"/>
        <v>^(?=.*\b(FOX)\b)(?=.*\bWEB[-_. ]?(DL|Rip|mux|hd)?\b)</v>
      </c>
      <c r="L667" s="11"/>
      <c r="M667" s="11"/>
      <c r="N667" s="11" t="s">
        <v>704</v>
      </c>
      <c r="O667" s="2"/>
      <c r="P667" s="2"/>
      <c r="Q667" s="2"/>
      <c r="R667" s="2"/>
    </row>
    <row r="668" spans="1:18" x14ac:dyDescent="0.3">
      <c r="A668" s="14" t="s">
        <v>2276</v>
      </c>
      <c r="B668" s="8" t="str">
        <f t="shared" si="52"/>
        <v>{   "name": "FXTL",   "includeCustomFormatWhenRenaming": false,   "specifications": [     {       "name": "Foxtel Now",       "implementation": "ReleaseTitleSpecification",       "negate": false,       "required": false,       "fields": {         "value": "^(?=.*\\b(FXTL)\\b)(?=.*\\bWEB[-_. ]?(DL|Rip|mux|hd)?\\b)"       }     }   ] }</v>
      </c>
      <c r="C668" s="8" t="str">
        <f t="shared" si="53"/>
        <v>/Foxtel Now ^|^(?=.*\b(FXTL)\b)(?=.*\bWEB[-_. ]?(DL|Rip|mux|hd)?\b)/i</v>
      </c>
      <c r="D668" s="6" t="s">
        <v>1888</v>
      </c>
      <c r="E668" s="8"/>
      <c r="F668" s="6" t="s">
        <v>1563</v>
      </c>
      <c r="G668" s="6" t="s">
        <v>705</v>
      </c>
      <c r="H668" s="11"/>
      <c r="I668" s="11" t="str">
        <f t="shared" si="55"/>
        <v>FXTL</v>
      </c>
      <c r="J668" s="11" t="str">
        <f t="shared" si="54"/>
        <v>FXTL</v>
      </c>
      <c r="K668" s="21" t="str">
        <f t="shared" si="51"/>
        <v>^(?=.*\b(FXTL)\b)(?=.*\bWEB[-_. ]?(DL|Rip|mux|hd)?\b)</v>
      </c>
      <c r="L668" s="11"/>
      <c r="M668" s="11"/>
      <c r="N668" s="11"/>
      <c r="O668" s="2"/>
      <c r="P668" s="2"/>
      <c r="Q668" s="2"/>
      <c r="R668" s="2"/>
    </row>
    <row r="669" spans="1:18" x14ac:dyDescent="0.3">
      <c r="A669" s="14" t="s">
        <v>2276</v>
      </c>
      <c r="B669" s="8" t="str">
        <f t="shared" si="52"/>
        <v>{   "name": "FPT",   "includeCustomFormatWhenRenaming": false,   "specifications": [     {       "name": "FPT Play",       "implementation": "ReleaseTitleSpecification",       "negate": false,       "required": false,       "fields": {         "value": "^(?=.*\\b(FPT)\\b)(?=.*\\bWEB[-_. ]?(DL|Rip|mux|hd)?\\b)"       }     }   ] }</v>
      </c>
      <c r="C669" s="8" t="str">
        <f t="shared" si="53"/>
        <v>/FPT Play ^|^(?=.*\b(FPT)\b)(?=.*\bWEB[-_. ]?(DL|Rip|mux|hd)?\b)/i</v>
      </c>
      <c r="D669" s="6" t="s">
        <v>1888</v>
      </c>
      <c r="E669" s="8"/>
      <c r="F669" s="6" t="s">
        <v>1564</v>
      </c>
      <c r="G669" s="6" t="s">
        <v>706</v>
      </c>
      <c r="H669" s="11"/>
      <c r="I669" s="11" t="str">
        <f t="shared" si="55"/>
        <v>FPT</v>
      </c>
      <c r="J669" s="11" t="str">
        <f t="shared" si="54"/>
        <v>FPT</v>
      </c>
      <c r="K669" s="21" t="str">
        <f t="shared" si="51"/>
        <v>^(?=.*\b(FPT)\b)(?=.*\bWEB[-_. ]?(DL|Rip|mux|hd)?\b)</v>
      </c>
      <c r="L669" s="11"/>
      <c r="M669" s="11"/>
      <c r="N669" s="11"/>
      <c r="O669" s="2"/>
      <c r="P669" s="2"/>
      <c r="Q669" s="2"/>
      <c r="R669" s="2"/>
    </row>
    <row r="670" spans="1:18" x14ac:dyDescent="0.3">
      <c r="A670" s="14" t="s">
        <v>2276</v>
      </c>
      <c r="B670" s="8" t="str">
        <f t="shared" si="52"/>
        <v>{   "name": "FTV",   "includeCustomFormatWhenRenaming": false,   "specifications": [     {       "name": "France.tv",       "implementation": "ReleaseTitleSpecification",       "negate": false,       "required": false,       "fields": {         "value": "^(?=.*\\b(FTV)\\b)(?=.*\\bWEB[-_. ]?(DL|Rip|mux|hd)?\\b)"       }     }   ] }</v>
      </c>
      <c r="C670" s="8" t="str">
        <f t="shared" si="53"/>
        <v>/France.tv ^|^(?=.*\b(FTV)\b)(?=.*\bWEB[-_. ]?(DL|Rip|mux|hd)?\b)/i</v>
      </c>
      <c r="D670" s="6" t="s">
        <v>1888</v>
      </c>
      <c r="E670" s="8"/>
      <c r="F670" s="6" t="s">
        <v>1565</v>
      </c>
      <c r="G670" s="6" t="s">
        <v>707</v>
      </c>
      <c r="H670" s="11"/>
      <c r="I670" s="11" t="str">
        <f t="shared" si="55"/>
        <v>FTV</v>
      </c>
      <c r="J670" s="11" t="str">
        <f t="shared" si="54"/>
        <v>FTV</v>
      </c>
      <c r="K670" s="21" t="str">
        <f t="shared" si="51"/>
        <v>^(?=.*\b(FTV)\b)(?=.*\bWEB[-_. ]?(DL|Rip|mux|hd)?\b)</v>
      </c>
      <c r="L670" s="11"/>
      <c r="M670" s="11"/>
      <c r="N670" s="11"/>
      <c r="O670" s="2"/>
      <c r="P670" s="2"/>
      <c r="Q670" s="2"/>
      <c r="R670" s="2"/>
    </row>
    <row r="671" spans="1:18" x14ac:dyDescent="0.3">
      <c r="A671" s="14" t="s">
        <v>2276</v>
      </c>
      <c r="B671" s="8" t="str">
        <f t="shared" si="52"/>
        <v>{   "name": "FREE",   "includeCustomFormatWhenRenaming": false,   "specifications": [     {       "name": "Freeform",       "implementation": "ReleaseTitleSpecification",       "negate": false,       "required": false,       "fields": {         "value": "^(?=.*\\b(FREE)\\b)(?=.*\\bWEB[-_. ]?(DL|Rip|mux|hd)?\\b)"       }     }   ] }</v>
      </c>
      <c r="C671" s="8" t="str">
        <f t="shared" si="53"/>
        <v>/Freeform ^|^(?=.*\b(FREE)\b)(?=.*\bWEB[-_. ]?(DL|Rip|mux|hd)?\b)/i</v>
      </c>
      <c r="D671" s="6" t="s">
        <v>1888</v>
      </c>
      <c r="E671" s="8"/>
      <c r="F671" s="6" t="s">
        <v>1566</v>
      </c>
      <c r="G671" s="6" t="s">
        <v>708</v>
      </c>
      <c r="H671" s="11"/>
      <c r="I671" s="11" t="str">
        <f t="shared" si="55"/>
        <v>FREE</v>
      </c>
      <c r="J671" s="11" t="str">
        <f t="shared" si="54"/>
        <v>FREE</v>
      </c>
      <c r="K671" s="21" t="str">
        <f t="shared" si="51"/>
        <v>^(?=.*\b(FREE)\b)(?=.*\bWEB[-_. ]?(DL|Rip|mux|hd)?\b)</v>
      </c>
      <c r="L671" s="11"/>
      <c r="M671" s="11"/>
      <c r="N671" s="11" t="s">
        <v>709</v>
      </c>
      <c r="O671" s="2"/>
      <c r="P671" s="2"/>
      <c r="Q671" s="2"/>
      <c r="R671" s="2"/>
    </row>
    <row r="672" spans="1:18" x14ac:dyDescent="0.3">
      <c r="A672" s="14" t="s">
        <v>2276</v>
      </c>
      <c r="B672" s="8" t="str">
        <f t="shared" si="52"/>
        <v>{   "name": "FriDay",   "includeCustomFormatWhenRenaming": false,   "specifications": [     {       "name": "*",       "implementation": "ReleaseTitleSpecification",       "negate": false,       "required": false,       "fields": {         "value": "^(?=.*\\b(FriDay)\\b)(?=.*\\bWEB[-_. ]?(DL|Rip|mux|hd)?\\b)"       }     }   ] }</v>
      </c>
      <c r="C672" s="8" t="str">
        <f t="shared" si="53"/>
        <v>/FriDay ^|^(?=.*\b(FriDay)\b)(?=.*\bWEB[-_. ]?(DL|Rip|mux|hd)?\b)/i</v>
      </c>
      <c r="D672" s="6" t="s">
        <v>1888</v>
      </c>
      <c r="E672" s="8"/>
      <c r="F672" s="6" t="s">
        <v>1567</v>
      </c>
      <c r="G672" s="6" t="s">
        <v>6</v>
      </c>
      <c r="H672" s="11"/>
      <c r="I672" s="11" t="str">
        <f t="shared" si="55"/>
        <v>FriDay</v>
      </c>
      <c r="J672" s="11" t="str">
        <f t="shared" si="54"/>
        <v>FriDay</v>
      </c>
      <c r="K672" s="21" t="str">
        <f t="shared" si="51"/>
        <v>^(?=.*\b(FriDay)\b)(?=.*\bWEB[-_. ]?(DL|Rip|mux|hd)?\b)</v>
      </c>
      <c r="L672" s="11"/>
      <c r="M672" s="11"/>
      <c r="N672" s="11"/>
      <c r="O672" s="2"/>
      <c r="P672" s="2"/>
      <c r="Q672" s="2"/>
      <c r="R672" s="2"/>
    </row>
    <row r="673" spans="1:18" x14ac:dyDescent="0.3">
      <c r="A673" s="14" t="s">
        <v>2276</v>
      </c>
      <c r="B673" s="8" t="str">
        <f t="shared" si="52"/>
        <v>{   "name": "FOD",   "includeCustomFormatWhenRenaming": false,   "specifications": [     {       "name": "Fuji Television On Demand",       "implementation": "ReleaseTitleSpecification",       "negate": false,       "required": false,       "fields": {         "value": "^(?=.*\\b(FOD)\\b)(?=.*\\bWEB[-_. ]?(DL|Rip|mux|hd)?\\b)"       }     }   ] }</v>
      </c>
      <c r="C673" s="8" t="str">
        <f t="shared" si="53"/>
        <v>/Fuji Television On Demand ^|^(?=.*\b(FOD)\b)(?=.*\bWEB[-_. ]?(DL|Rip|mux|hd)?\b)/i</v>
      </c>
      <c r="D673" s="6" t="s">
        <v>1888</v>
      </c>
      <c r="E673" s="8"/>
      <c r="F673" s="6" t="s">
        <v>1899</v>
      </c>
      <c r="G673" s="6" t="s">
        <v>700</v>
      </c>
      <c r="H673" s="11"/>
      <c r="I673" s="11" t="str">
        <f t="shared" si="55"/>
        <v>FOD</v>
      </c>
      <c r="J673" s="11" t="str">
        <f t="shared" si="54"/>
        <v>FOD</v>
      </c>
      <c r="K673" s="21" t="str">
        <f t="shared" ref="K673:K704" si="56">"^(?=.*\b("&amp;J673&amp;")\b)(?=.*\bWEB[-_. ]?(DL|Rip|mux|hd)?\b)"</f>
        <v>^(?=.*\b(FOD)\b)(?=.*\bWEB[-_. ]?(DL|Rip|mux|hd)?\b)</v>
      </c>
      <c r="L673" s="11"/>
      <c r="M673" s="11"/>
      <c r="N673" s="11"/>
      <c r="O673" s="2"/>
      <c r="P673" s="2"/>
      <c r="Q673" s="2"/>
      <c r="R673" s="2"/>
    </row>
    <row r="674" spans="1:18" x14ac:dyDescent="0.3">
      <c r="A674" s="14" t="s">
        <v>2276</v>
      </c>
      <c r="B674" s="8" t="str">
        <f t="shared" si="52"/>
        <v>{   "name": "CX",   "includeCustomFormatWhenRenaming": false,   "specifications": [     {       "name": "Fuji TV",       "implementation": "ReleaseTitleSpecification",       "negate": false,       "required": false,       "fields": {         "value": "^(?=.*\\b(CX)\\b)(?=.*\\bWEB[-_. ]?(DL|Rip|mux|hd)?\\b)"       }     }   ] }</v>
      </c>
      <c r="C674" s="8" t="str">
        <f t="shared" si="53"/>
        <v>/Fuji TV ^|^(?=.*\b(CX)\b)(?=.*\bWEB[-_. ]?(DL|Rip|mux|hd)?\b)/i</v>
      </c>
      <c r="D674" s="6" t="s">
        <v>1888</v>
      </c>
      <c r="E674" s="8"/>
      <c r="F674" s="6" t="s">
        <v>1568</v>
      </c>
      <c r="G674" s="6" t="s">
        <v>710</v>
      </c>
      <c r="H674" s="11"/>
      <c r="I674" s="11" t="str">
        <f t="shared" si="55"/>
        <v>CX</v>
      </c>
      <c r="J674" s="11" t="str">
        <f t="shared" si="54"/>
        <v>CX</v>
      </c>
      <c r="K674" s="21" t="str">
        <f t="shared" si="56"/>
        <v>^(?=.*\b(CX)\b)(?=.*\bWEB[-_. ]?(DL|Rip|mux|hd)?\b)</v>
      </c>
      <c r="L674" s="11"/>
      <c r="M674" s="11"/>
      <c r="N674" s="11"/>
      <c r="O674" s="2"/>
      <c r="P674" s="2"/>
      <c r="Q674" s="2"/>
      <c r="R674" s="2"/>
    </row>
    <row r="675" spans="1:18" x14ac:dyDescent="0.3">
      <c r="A675" s="14" t="s">
        <v>2276</v>
      </c>
      <c r="B675" s="8" t="str">
        <f t="shared" si="52"/>
        <v>{   "name": "CS-Fuji ONE",   "includeCustomFormatWhenRenaming": false,   "specifications": [     {       "name": "Fuji TV One",       "implementation": "ReleaseTitleSpecification",       "negate": false,       "required": false,       "fields": {         "value": "^(?=.*\\b(CS[-_. ]?Fuji[-_. ]?ONE)\\b)(?=.*\\bWEB[-_. ]?(DL|Rip|mux|hd)?\\b)"       }     }   ] }</v>
      </c>
      <c r="C675" s="8" t="str">
        <f t="shared" si="53"/>
        <v>/Fuji TV One ^|^(?=.*\b(CS[-_. ]?Fuji[-_. ]?ONE)\b)(?=.*\bWEB[-_. ]?(DL|Rip|mux|hd)?\b)/i</v>
      </c>
      <c r="D675" s="6" t="s">
        <v>1888</v>
      </c>
      <c r="E675" s="11"/>
      <c r="F675" s="10" t="s">
        <v>2264</v>
      </c>
      <c r="G675" s="10" t="s">
        <v>2265</v>
      </c>
      <c r="H675" s="11"/>
      <c r="I675" s="11" t="str">
        <f t="shared" si="55"/>
        <v>CS-Fuji ONE</v>
      </c>
      <c r="J675" s="11" t="str">
        <f t="shared" si="54"/>
        <v>CS[-_. ]?Fuji[-_. ]?ONE</v>
      </c>
      <c r="K675" s="21" t="str">
        <f t="shared" si="56"/>
        <v>^(?=.*\b(CS[-_. ]?Fuji[-_. ]?ONE)\b)(?=.*\bWEB[-_. ]?(DL|Rip|mux|hd)?\b)</v>
      </c>
      <c r="L675" s="11"/>
      <c r="M675" s="11"/>
      <c r="N675" s="11" t="s">
        <v>2263</v>
      </c>
      <c r="O675" s="2"/>
      <c r="P675" s="2"/>
      <c r="Q675" s="2"/>
      <c r="R675" s="2"/>
    </row>
    <row r="676" spans="1:18" x14ac:dyDescent="0.3">
      <c r="A676" s="14" t="s">
        <v>2276</v>
      </c>
      <c r="B676" s="8" t="str">
        <f t="shared" si="52"/>
        <v>{   "name": "FUNI",   "includeCustomFormatWhenRenaming": false,   "specifications": [     {       "name": "Funimation",       "implementation": "ReleaseTitleSpecification",       "negate": false,       "required": false,       "fields": {         "value": "^(?=.*\\b(FUNI)\\b)(?=.*\\bWEB[-_. ]?(DL|Rip|mux|hd)?\\b)"       }     }   ] }</v>
      </c>
      <c r="C676" s="8" t="str">
        <f t="shared" si="53"/>
        <v>/Funimation ^|^(?=.*\b(FUNI)\b)(?=.*\bWEB[-_. ]?(DL|Rip|mux|hd)?\b)/i</v>
      </c>
      <c r="D676" s="6" t="s">
        <v>1888</v>
      </c>
      <c r="E676" s="8"/>
      <c r="F676" s="6" t="s">
        <v>1569</v>
      </c>
      <c r="G676" s="6" t="s">
        <v>711</v>
      </c>
      <c r="H676" s="11"/>
      <c r="I676" s="11" t="str">
        <f t="shared" si="55"/>
        <v>FUNI</v>
      </c>
      <c r="J676" s="11" t="str">
        <f t="shared" si="54"/>
        <v>FUNI</v>
      </c>
      <c r="K676" s="21" t="str">
        <f t="shared" si="56"/>
        <v>^(?=.*\b(FUNI)\b)(?=.*\bWEB[-_. ]?(DL|Rip|mux|hd)?\b)</v>
      </c>
      <c r="L676" s="11"/>
      <c r="M676" s="11"/>
      <c r="N676" s="11" t="s">
        <v>712</v>
      </c>
      <c r="O676" s="2"/>
      <c r="P676" s="2"/>
      <c r="Q676" s="2"/>
      <c r="R676" s="2"/>
    </row>
    <row r="677" spans="1:18" x14ac:dyDescent="0.3">
      <c r="A677" s="14" t="s">
        <v>2276</v>
      </c>
      <c r="B677" s="8" t="str">
        <f t="shared" si="52"/>
        <v>{   "name": "FYI",   "includeCustomFormatWhenRenaming": false,   "specifications": [     {       "name": "FYI Network",       "implementation": "ReleaseTitleSpecification",       "negate": false,       "required": false,       "fields": {         "value": "^(?=.*\\b(FYI)\\b)(?=.*\\bWEB[-_. ]?(DL|Rip|mux|hd)?\\b)"       }     }   ] }</v>
      </c>
      <c r="C677" s="8" t="str">
        <f t="shared" si="53"/>
        <v>/FYI Network ^|^(?=.*\b(FYI)\b)(?=.*\bWEB[-_. ]?(DL|Rip|mux|hd)?\b)/i</v>
      </c>
      <c r="D677" s="6" t="s">
        <v>1888</v>
      </c>
      <c r="E677" s="8"/>
      <c r="F677" s="6" t="s">
        <v>1570</v>
      </c>
      <c r="G677" s="6" t="s">
        <v>713</v>
      </c>
      <c r="H677" s="11"/>
      <c r="I677" s="11" t="str">
        <f t="shared" si="55"/>
        <v>FYI</v>
      </c>
      <c r="J677" s="11" t="str">
        <f t="shared" si="54"/>
        <v>FYI</v>
      </c>
      <c r="K677" s="21" t="str">
        <f t="shared" si="56"/>
        <v>^(?=.*\b(FYI)\b)(?=.*\bWEB[-_. ]?(DL|Rip|mux|hd)?\b)</v>
      </c>
      <c r="L677" s="11"/>
      <c r="M677" s="11"/>
      <c r="N677" s="11"/>
      <c r="O677" s="2"/>
      <c r="P677" s="2"/>
      <c r="Q677" s="2"/>
      <c r="R677" s="2"/>
    </row>
    <row r="678" spans="1:18" x14ac:dyDescent="0.3">
      <c r="A678" s="14" t="s">
        <v>2276</v>
      </c>
      <c r="B678" s="8" t="str">
        <f t="shared" si="52"/>
        <v>{   "name": "GAGA",   "includeCustomFormatWhenRenaming": false,   "specifications": [     {       "name": "GagaOOLala",       "implementation": "ReleaseTitleSpecification",       "negate": false,       "required": false,       "fields": {         "value": "^(?=.*\\b(GAGA)\\b)(?=.*\\bWEB[-_. ]?(DL|Rip|mux|hd)?\\b)"       }     }   ] }</v>
      </c>
      <c r="C678" s="8" t="str">
        <f t="shared" si="53"/>
        <v>/GagaOOLala ^|^(?=.*\b(GAGA)\b)(?=.*\bWEB[-_. ]?(DL|Rip|mux|hd)?\b)/i</v>
      </c>
      <c r="D678" s="6" t="s">
        <v>1888</v>
      </c>
      <c r="E678" s="8"/>
      <c r="F678" s="6" t="s">
        <v>1571</v>
      </c>
      <c r="G678" s="6" t="s">
        <v>714</v>
      </c>
      <c r="H678" s="11"/>
      <c r="I678" s="11" t="str">
        <f t="shared" si="55"/>
        <v>GAGA</v>
      </c>
      <c r="J678" s="11" t="str">
        <f t="shared" si="54"/>
        <v>GAGA</v>
      </c>
      <c r="K678" s="21" t="str">
        <f t="shared" si="56"/>
        <v>^(?=.*\b(GAGA)\b)(?=.*\bWEB[-_. ]?(DL|Rip|mux|hd)?\b)</v>
      </c>
      <c r="L678" s="11"/>
      <c r="M678" s="11"/>
      <c r="N678" s="11" t="s">
        <v>715</v>
      </c>
      <c r="O678" s="2"/>
      <c r="P678" s="2"/>
      <c r="Q678" s="2"/>
      <c r="R678" s="2"/>
    </row>
    <row r="679" spans="1:18" x14ac:dyDescent="0.3">
      <c r="A679" s="14" t="s">
        <v>2276</v>
      </c>
      <c r="B679" s="8" t="str">
        <f t="shared" si="52"/>
        <v>{   "name": "GLBL",   "includeCustomFormatWhenRenaming": false,   "specifications": [     {       "name": "Global",       "implementation": "ReleaseTitleSpecification",       "negate": false,       "required": false,       "fields": {         "value": "^(?=.*\\b(GLBL)\\b)(?=.*\\bWEB[-_. ]?(DL|Rip|mux|hd)?\\b)"       }     }   ] }</v>
      </c>
      <c r="C679" s="8" t="str">
        <f t="shared" si="53"/>
        <v>/Global ^|^(?=.*\b(GLBL)\b)(?=.*\bWEB[-_. ]?(DL|Rip|mux|hd)?\b)/i</v>
      </c>
      <c r="D679" s="6" t="s">
        <v>1888</v>
      </c>
      <c r="E679" s="8"/>
      <c r="F679" s="6" t="s">
        <v>1572</v>
      </c>
      <c r="G679" s="6" t="s">
        <v>716</v>
      </c>
      <c r="H679" s="11"/>
      <c r="I679" s="11" t="str">
        <f t="shared" si="55"/>
        <v>GLBL</v>
      </c>
      <c r="J679" s="11" t="str">
        <f t="shared" si="54"/>
        <v>GLBL</v>
      </c>
      <c r="K679" s="21" t="str">
        <f t="shared" si="56"/>
        <v>^(?=.*\b(GLBL)\b)(?=.*\bWEB[-_. ]?(DL|Rip|mux|hd)?\b)</v>
      </c>
      <c r="L679" s="11"/>
      <c r="M679" s="11"/>
      <c r="N679" s="11" t="s">
        <v>717</v>
      </c>
      <c r="O679" s="2"/>
      <c r="P679" s="2"/>
      <c r="Q679" s="2"/>
      <c r="R679" s="2"/>
    </row>
    <row r="680" spans="1:18" x14ac:dyDescent="0.3">
      <c r="A680" s="14" t="s">
        <v>2276</v>
      </c>
      <c r="B680" s="8" t="str">
        <f t="shared" si="52"/>
        <v>{   "name": "GLOB",   "includeCustomFormatWhenRenaming": false,   "specifications": [     {       "name": "GloboSat Play",       "implementation": "ReleaseTitleSpecification",       "negate": false,       "required": false,       "fields": {         "value": "^(?=.*\\b(GLOB)\\b)(?=.*\\bWEB[-_. ]?(DL|Rip|mux|hd)?\\b)"       }     }   ] }</v>
      </c>
      <c r="C680" s="8" t="str">
        <f t="shared" si="53"/>
        <v>/GloboSat Play ^|^(?=.*\b(GLOB)\b)(?=.*\bWEB[-_. ]?(DL|Rip|mux|hd)?\b)/i</v>
      </c>
      <c r="D680" s="6" t="s">
        <v>1888</v>
      </c>
      <c r="E680" s="8"/>
      <c r="F680" s="6" t="s">
        <v>1573</v>
      </c>
      <c r="G680" s="6" t="s">
        <v>718</v>
      </c>
      <c r="H680" s="11"/>
      <c r="I680" s="11" t="str">
        <f t="shared" si="55"/>
        <v>GLOB</v>
      </c>
      <c r="J680" s="11" t="str">
        <f t="shared" si="54"/>
        <v>GLOB</v>
      </c>
      <c r="K680" s="21" t="str">
        <f t="shared" si="56"/>
        <v>^(?=.*\b(GLOB)\b)(?=.*\bWEB[-_. ]?(DL|Rip|mux|hd)?\b)</v>
      </c>
      <c r="L680" s="11"/>
      <c r="M680" s="11"/>
      <c r="N680" s="11" t="s">
        <v>719</v>
      </c>
      <c r="O680" s="2"/>
      <c r="P680" s="2"/>
      <c r="Q680" s="2"/>
      <c r="R680" s="2"/>
    </row>
    <row r="681" spans="1:18" x14ac:dyDescent="0.3">
      <c r="A681" s="14" t="s">
        <v>2276</v>
      </c>
      <c r="B681" s="8" t="str">
        <f t="shared" si="52"/>
        <v>{   "name": "GLXP",   "includeCustomFormatWhenRenaming": false,   "specifications": [     {       "name": "*",       "implementation": "ReleaseTitleSpecification",       "negate": false,       "required": false,       "fields": {         "value": "^(?=.*\\b(GLXP)\\b)(?=.*\\bWEB[-_. ]?(DL|Rip|mux|hd)?\\b)"       }     }   ] }</v>
      </c>
      <c r="C681" s="8" t="str">
        <f t="shared" si="53"/>
        <v>/GLXP ^|^(?=.*\b(GLXP)\b)(?=.*\bWEB[-_. ]?(DL|Rip|mux|hd)?\b)/i</v>
      </c>
      <c r="D681" s="6" t="s">
        <v>1888</v>
      </c>
      <c r="E681" s="8"/>
      <c r="F681" s="6" t="s">
        <v>1574</v>
      </c>
      <c r="G681" s="6" t="s">
        <v>6</v>
      </c>
      <c r="H681" s="11"/>
      <c r="I681" s="11" t="str">
        <f t="shared" si="55"/>
        <v>GLXP</v>
      </c>
      <c r="J681" s="11" t="str">
        <f t="shared" si="54"/>
        <v>GLXP</v>
      </c>
      <c r="K681" s="21" t="str">
        <f t="shared" si="56"/>
        <v>^(?=.*\b(GLXP)\b)(?=.*\bWEB[-_. ]?(DL|Rip|mux|hd)?\b)</v>
      </c>
      <c r="L681" s="11"/>
      <c r="M681" s="11"/>
      <c r="N681" s="11"/>
      <c r="O681" s="2"/>
      <c r="P681" s="2"/>
      <c r="Q681" s="2"/>
      <c r="R681" s="2"/>
    </row>
    <row r="682" spans="1:18" x14ac:dyDescent="0.3">
      <c r="A682" s="14" t="s">
        <v>2276</v>
      </c>
      <c r="B682" s="8" t="str">
        <f t="shared" si="52"/>
        <v>{   "name": "GO90",   "includeCustomFormatWhenRenaming": false,   "specifications": [     {       "name": "go90",       "implementation": "ReleaseTitleSpecification",       "negate": false,       "required": false,       "fields": {         "value": "^(?=.*\\b(GO90)\\b)(?=.*\\bWEB[-_. ]?(DL|Rip|mux|hd)?\\b)"       }     }   ] }</v>
      </c>
      <c r="C682" s="8" t="str">
        <f t="shared" si="53"/>
        <v>/go90 ^|^(?=.*\b(GO90)\b)(?=.*\bWEB[-_. ]?(DL|Rip|mux|hd)?\b)/i</v>
      </c>
      <c r="D682" s="6" t="s">
        <v>1888</v>
      </c>
      <c r="E682" s="8"/>
      <c r="F682" s="6" t="s">
        <v>1575</v>
      </c>
      <c r="G682" s="6" t="s">
        <v>720</v>
      </c>
      <c r="H682" s="11"/>
      <c r="I682" s="11" t="str">
        <f t="shared" si="55"/>
        <v>GO90</v>
      </c>
      <c r="J682" s="11" t="str">
        <f t="shared" si="54"/>
        <v>GO90</v>
      </c>
      <c r="K682" s="21" t="str">
        <f t="shared" si="56"/>
        <v>^(?=.*\b(GO90)\b)(?=.*\bWEB[-_. ]?(DL|Rip|mux|hd)?\b)</v>
      </c>
      <c r="L682" s="11"/>
      <c r="M682" s="11"/>
      <c r="N682" s="11"/>
      <c r="O682" s="2"/>
      <c r="P682" s="2"/>
      <c r="Q682" s="2"/>
      <c r="R682" s="2"/>
    </row>
    <row r="683" spans="1:18" x14ac:dyDescent="0.3">
      <c r="A683" s="14" t="s">
        <v>2276</v>
      </c>
      <c r="B683" s="8" t="str">
        <f t="shared" si="52"/>
        <v>{   "name": "GPLAY",   "includeCustomFormatWhenRenaming": false,   "specifications": [     {       "name": "Google Play",       "implementation": "ReleaseTitleSpecification",       "negate": false,       "required": false,       "fields": {         "value": "^(?=.*\\b(GPLAY|PLAY)\\b)(?=.*\\bWEB[-_. ]?(DL|Rip|mux|hd)?\\b)"       }     }   ] }</v>
      </c>
      <c r="C683" s="8" t="str">
        <f t="shared" si="53"/>
        <v>/Google Play ^|^(?=.*\b(GPLAY|PLAY)\b)(?=.*\bWEB[-_. ]?(DL|Rip|mux|hd)?\b)/i</v>
      </c>
      <c r="D683" s="6" t="s">
        <v>1888</v>
      </c>
      <c r="E683" s="8"/>
      <c r="F683" s="6" t="s">
        <v>1576</v>
      </c>
      <c r="G683" s="6" t="s">
        <v>2193</v>
      </c>
      <c r="H683" s="11"/>
      <c r="I683" s="11" t="s">
        <v>2194</v>
      </c>
      <c r="J683" s="11" t="str">
        <f t="shared" si="54"/>
        <v>GPLAY|PLAY</v>
      </c>
      <c r="K683" s="21" t="str">
        <f t="shared" si="56"/>
        <v>^(?=.*\b(GPLAY|PLAY)\b)(?=.*\bWEB[-_. ]?(DL|Rip|mux|hd)?\b)</v>
      </c>
      <c r="L683" s="11"/>
      <c r="M683" s="11"/>
      <c r="N683" s="11" t="s">
        <v>2195</v>
      </c>
      <c r="O683" s="2"/>
      <c r="P683" s="2"/>
      <c r="Q683" s="2"/>
      <c r="R683" s="2"/>
    </row>
    <row r="684" spans="1:18" x14ac:dyDescent="0.3">
      <c r="A684" s="14" t="s">
        <v>2276</v>
      </c>
      <c r="B684" s="8" t="str">
        <f t="shared" si="52"/>
        <v>{   "name": "HLMK",   "includeCustomFormatWhenRenaming": false,   "specifications": [     {       "name": "Hallmark",       "implementation": "ReleaseTitleSpecification",       "negate": false,       "required": false,       "fields": {         "value": "^(?=.*\\b(HLMK)\\b)(?=.*\\bWEB[-_. ]?(DL|Rip|mux|hd)?\\b)"       }     }   ] }</v>
      </c>
      <c r="C684" s="8" t="str">
        <f t="shared" si="53"/>
        <v>/Hallmark ^|^(?=.*\b(HLMK)\b)(?=.*\bWEB[-_. ]?(DL|Rip|mux|hd)?\b)/i</v>
      </c>
      <c r="D684" s="6" t="s">
        <v>1888</v>
      </c>
      <c r="E684" s="8"/>
      <c r="F684" s="6" t="s">
        <v>1577</v>
      </c>
      <c r="G684" s="6" t="s">
        <v>721</v>
      </c>
      <c r="H684" s="11"/>
      <c r="I684" s="11" t="str">
        <f>IF(G684="",F684,G684)</f>
        <v>HLMK</v>
      </c>
      <c r="J684" s="11" t="str">
        <f t="shared" si="54"/>
        <v>HLMK</v>
      </c>
      <c r="K684" s="21" t="str">
        <f t="shared" si="56"/>
        <v>^(?=.*\b(HLMK)\b)(?=.*\bWEB[-_. ]?(DL|Rip|mux|hd)?\b)</v>
      </c>
      <c r="L684" s="11"/>
      <c r="M684" s="11"/>
      <c r="N684" s="11"/>
      <c r="O684" s="2"/>
      <c r="P684" s="2"/>
      <c r="Q684" s="2"/>
      <c r="R684" s="2"/>
    </row>
    <row r="685" spans="1:18" x14ac:dyDescent="0.3">
      <c r="A685" s="14" t="s">
        <v>2276</v>
      </c>
      <c r="B685" s="8" t="str">
        <f t="shared" si="52"/>
        <v>{   "name": "HBO",   "includeCustomFormatWhenRenaming": false,   "specifications": [     {       "name": "*",       "implementation": "ReleaseTitleSpecification",       "negate": false,       "required": false,       "fields": {         "value": "^(?=.*\\b(HBO)\\b)(?=.*\\bWEB[-_. ]?(DL|Rip|mux|hd)?\\b)"       }     }   ] }</v>
      </c>
      <c r="C685" s="8" t="str">
        <f t="shared" si="53"/>
        <v>/HBO ^|^(?=.*\b(HBO)\b)(?=.*\bWEB[-_. ]?(DL|Rip|mux|hd)?\b)/i</v>
      </c>
      <c r="D685" s="6" t="s">
        <v>1888</v>
      </c>
      <c r="E685" s="8"/>
      <c r="F685" s="6" t="s">
        <v>1578</v>
      </c>
      <c r="G685" s="6" t="s">
        <v>6</v>
      </c>
      <c r="H685" s="11"/>
      <c r="I685" s="11" t="str">
        <f>IF(G685="",F685,G685)</f>
        <v>HBO</v>
      </c>
      <c r="J685" s="11" t="str">
        <f t="shared" si="54"/>
        <v>HBO</v>
      </c>
      <c r="K685" s="21" t="str">
        <f t="shared" si="56"/>
        <v>^(?=.*\b(HBO)\b)(?=.*\bWEB[-_. ]?(DL|Rip|mux|hd)?\b)</v>
      </c>
      <c r="L685" s="11"/>
      <c r="M685" s="11"/>
      <c r="N685" s="11"/>
      <c r="O685" s="2"/>
      <c r="P685" s="2"/>
      <c r="Q685" s="2"/>
      <c r="R685" s="2"/>
    </row>
    <row r="686" spans="1:18" x14ac:dyDescent="0.3">
      <c r="A686" s="14" t="s">
        <v>2276</v>
      </c>
      <c r="B686" s="8" t="str">
        <f t="shared" si="52"/>
        <v>{   "name": "HMAX",   "includeCustomFormatWhenRenaming": false,   "specifications": [     {       "name": "HBO Max",       "implementation": "ReleaseTitleSpecification",       "negate": false,       "required": false,       "fields": {         "value": "^(?=.*\\b(HMAX|MAX)\\b)(?=.*\\bWEB[-_. ]?(DL|Rip|mux|hd)?\\b)"       }     }   ] }</v>
      </c>
      <c r="C686" s="8" t="str">
        <f t="shared" si="53"/>
        <v>/HBO Max ^|^(?=.*\b(HMAX|MAX)\b)(?=.*\bWEB[-_. ]?(DL|Rip|mux|hd)?\b)/i</v>
      </c>
      <c r="D686" s="6" t="s">
        <v>1888</v>
      </c>
      <c r="E686" s="8"/>
      <c r="F686" s="6" t="s">
        <v>1579</v>
      </c>
      <c r="G686" s="6" t="s">
        <v>722</v>
      </c>
      <c r="H686" s="11"/>
      <c r="I686" s="11" t="s">
        <v>2213</v>
      </c>
      <c r="J686" s="11" t="str">
        <f t="shared" si="54"/>
        <v>HMAX|MAX</v>
      </c>
      <c r="K686" s="21" t="str">
        <f t="shared" si="56"/>
        <v>^(?=.*\b(HMAX|MAX)\b)(?=.*\bWEB[-_. ]?(DL|Rip|mux|hd)?\b)</v>
      </c>
      <c r="L686" s="11"/>
      <c r="M686" s="11"/>
      <c r="N686" s="11" t="s">
        <v>723</v>
      </c>
      <c r="O686" s="2"/>
      <c r="P686" s="2"/>
      <c r="Q686" s="2"/>
      <c r="R686" s="2"/>
    </row>
    <row r="687" spans="1:18" x14ac:dyDescent="0.3">
      <c r="A687" s="14" t="s">
        <v>2276</v>
      </c>
      <c r="B687" s="8" t="str">
        <f t="shared" si="52"/>
        <v>{   "name": "HGTV",   "includeCustomFormatWhenRenaming": false,   "specifications": [     {       "name": "*",       "implementation": "ReleaseTitleSpecification",       "negate": false,       "required": false,       "fields": {         "value": "^(?=.*\\b(HGTV)\\b)(?=.*\\bWEB[-_. ]?(DL|Rip|mux|hd)?\\b)"       }     }   ] }</v>
      </c>
      <c r="C687" s="8" t="str">
        <f t="shared" si="53"/>
        <v>/HGTV ^|^(?=.*\b(HGTV)\b)(?=.*\bWEB[-_. ]?(DL|Rip|mux|hd)?\b)/i</v>
      </c>
      <c r="D687" s="6" t="s">
        <v>1888</v>
      </c>
      <c r="E687" s="8"/>
      <c r="F687" s="6" t="s">
        <v>1580</v>
      </c>
      <c r="G687" s="6" t="s">
        <v>6</v>
      </c>
      <c r="H687" s="11"/>
      <c r="I687" s="11" t="str">
        <f>IF(G687="",F687,G687)</f>
        <v>HGTV</v>
      </c>
      <c r="J687" s="11" t="str">
        <f t="shared" si="54"/>
        <v>HGTV</v>
      </c>
      <c r="K687" s="21" t="str">
        <f t="shared" si="56"/>
        <v>^(?=.*\b(HGTV)\b)(?=.*\bWEB[-_. ]?(DL|Rip|mux|hd)?\b)</v>
      </c>
      <c r="L687" s="11"/>
      <c r="M687" s="11"/>
      <c r="N687" s="11"/>
      <c r="O687" s="2"/>
      <c r="P687" s="2"/>
      <c r="Q687" s="2"/>
      <c r="R687" s="2"/>
    </row>
    <row r="688" spans="1:18" x14ac:dyDescent="0.3">
      <c r="A688" s="14" t="s">
        <v>2276</v>
      </c>
      <c r="B688" s="8" t="str">
        <f t="shared" si="52"/>
        <v>{   "name": "HIDI",   "includeCustomFormatWhenRenaming": false,   "specifications": [     {       "name": "HIDIVE",       "implementation": "ReleaseTitleSpecification",       "negate": false,       "required": false,       "fields": {         "value": "^(?=.*\\b(HIDI|HIDIVE)\\b)(?=.*\\bWEB[-_. ]?(DL|Rip|mux|hd)?\\b)"       }     }   ] }</v>
      </c>
      <c r="C688" s="8" t="str">
        <f t="shared" si="53"/>
        <v>/HIDIVE ^|^(?=.*\b(HIDI|HIDIVE)\b)(?=.*\bWEB[-_. ]?(DL|Rip|mux|hd)?\b)/i</v>
      </c>
      <c r="D688" s="6" t="s">
        <v>1888</v>
      </c>
      <c r="E688" s="8"/>
      <c r="F688" s="6" t="s">
        <v>1581</v>
      </c>
      <c r="G688" s="6" t="s">
        <v>724</v>
      </c>
      <c r="H688" s="11"/>
      <c r="I688" s="11" t="s">
        <v>1984</v>
      </c>
      <c r="J688" s="11" t="str">
        <f t="shared" si="54"/>
        <v>HIDI|HIDIVE</v>
      </c>
      <c r="K688" s="21" t="str">
        <f t="shared" si="56"/>
        <v>^(?=.*\b(HIDI|HIDIVE)\b)(?=.*\bWEB[-_. ]?(DL|Rip|mux|hd)?\b)</v>
      </c>
      <c r="L688" s="11" t="s">
        <v>2116</v>
      </c>
      <c r="M688" s="11"/>
      <c r="N688" s="11" t="s">
        <v>725</v>
      </c>
      <c r="O688" s="2"/>
      <c r="P688" s="2"/>
      <c r="Q688" s="2"/>
      <c r="R688" s="2"/>
    </row>
    <row r="689" spans="1:18" x14ac:dyDescent="0.3">
      <c r="A689" s="14" t="s">
        <v>2276</v>
      </c>
      <c r="B689" s="8" t="str">
        <f t="shared" si="52"/>
        <v>{   "name": "HIST",   "includeCustomFormatWhenRenaming": false,   "specifications": [     {       "name": "History Channel",       "implementation": "ReleaseTitleSpecification",       "negate": false,       "required": false,       "fields": {         "value": "^(?=.*\\b(HIST)\\b)(?=.*\\bWEB[-_. ]?(DL|Rip|mux|hd)?\\b)"       }     }   ] }</v>
      </c>
      <c r="C689" s="8" t="str">
        <f t="shared" si="53"/>
        <v>/History Channel ^|^(?=.*\b(HIST)\b)(?=.*\bWEB[-_. ]?(DL|Rip|mux|hd)?\b)/i</v>
      </c>
      <c r="D689" s="6" t="s">
        <v>1888</v>
      </c>
      <c r="E689" s="8"/>
      <c r="F689" s="6" t="s">
        <v>1582</v>
      </c>
      <c r="G689" s="6" t="s">
        <v>726</v>
      </c>
      <c r="H689" s="11"/>
      <c r="I689" s="11" t="str">
        <f t="shared" ref="I689:I696" si="57">IF(G689="",F689,G689)</f>
        <v>HIST</v>
      </c>
      <c r="J689" s="11" t="str">
        <f t="shared" si="54"/>
        <v>HIST</v>
      </c>
      <c r="K689" s="21" t="str">
        <f t="shared" si="56"/>
        <v>^(?=.*\b(HIST)\b)(?=.*\bWEB[-_. ]?(DL|Rip|mux|hd)?\b)</v>
      </c>
      <c r="L689" s="11"/>
      <c r="M689" s="11"/>
      <c r="N689" s="11"/>
      <c r="O689" s="2"/>
      <c r="P689" s="2"/>
      <c r="Q689" s="2"/>
      <c r="R689" s="2"/>
    </row>
    <row r="690" spans="1:18" x14ac:dyDescent="0.3">
      <c r="A690" s="14" t="s">
        <v>2276</v>
      </c>
      <c r="B690" s="8" t="str">
        <f t="shared" si="52"/>
        <v>{   "name": "HULU",   "includeCustomFormatWhenRenaming": false,   "specifications": [     {       "name": "Hulu",       "implementation": "ReleaseTitleSpecification",       "negate": false,       "required": false,       "fields": {         "value": "^(?=.*\\b(HULU)\\b)(?=.*\\bWEB[-_. ]?(DL|Rip|mux|hd)?\\b)"       }     }   ] }</v>
      </c>
      <c r="C690" s="8" t="str">
        <f t="shared" si="53"/>
        <v>/Hulu ^|^(?=.*\b(HULU)\b)(?=.*\bWEB[-_. ]?(DL|Rip|mux|hd)?\b)/i</v>
      </c>
      <c r="D690" s="6" t="s">
        <v>1888</v>
      </c>
      <c r="E690" s="8"/>
      <c r="F690" s="6" t="s">
        <v>1583</v>
      </c>
      <c r="G690" s="6" t="s">
        <v>727</v>
      </c>
      <c r="H690" s="11"/>
      <c r="I690" s="11" t="str">
        <f t="shared" si="57"/>
        <v>HULU</v>
      </c>
      <c r="J690" s="11" t="str">
        <f t="shared" si="54"/>
        <v>HULU</v>
      </c>
      <c r="K690" s="21" t="str">
        <f t="shared" si="56"/>
        <v>^(?=.*\b(HULU)\b)(?=.*\bWEB[-_. ]?(DL|Rip|mux|hd)?\b)</v>
      </c>
      <c r="L690" s="11"/>
      <c r="M690" s="11"/>
      <c r="N690" s="11" t="s">
        <v>728</v>
      </c>
      <c r="O690" s="2"/>
      <c r="P690" s="2"/>
      <c r="Q690" s="2"/>
      <c r="R690" s="2"/>
    </row>
    <row r="691" spans="1:18" x14ac:dyDescent="0.3">
      <c r="A691" s="14" t="s">
        <v>2276</v>
      </c>
      <c r="B691" s="8" t="str">
        <f t="shared" si="52"/>
        <v>{   "name": "HPLAY",   "includeCustomFormatWhenRenaming": false,   "specifications": [     {       "name": "Hungama Play",       "implementation": "ReleaseTitleSpecification",       "negate": false,       "required": false,       "fields": {         "value": "^(?=.*\\b(HPLAY)\\b)(?=.*\\bWEB[-_. ]?(DL|Rip|mux|hd)?\\b)"       }     }   ] }</v>
      </c>
      <c r="C691" s="8" t="str">
        <f t="shared" si="53"/>
        <v>/Hungama Play ^|^(?=.*\b(HPLAY)\b)(?=.*\bWEB[-_. ]?(DL|Rip|mux|hd)?\b)/i</v>
      </c>
      <c r="D691" s="10" t="s">
        <v>1888</v>
      </c>
      <c r="E691" s="11"/>
      <c r="F691" s="10" t="s">
        <v>2190</v>
      </c>
      <c r="G691" s="10" t="s">
        <v>2191</v>
      </c>
      <c r="H691" s="11"/>
      <c r="I691" s="11" t="str">
        <f t="shared" si="57"/>
        <v>HPLAY</v>
      </c>
      <c r="J691" s="11" t="str">
        <f t="shared" si="54"/>
        <v>HPLAY</v>
      </c>
      <c r="K691" s="21" t="str">
        <f t="shared" si="56"/>
        <v>^(?=.*\b(HPLAY)\b)(?=.*\bWEB[-_. ]?(DL|Rip|mux|hd)?\b)</v>
      </c>
      <c r="L691" s="11"/>
      <c r="M691" s="11"/>
      <c r="N691" s="11" t="s">
        <v>2192</v>
      </c>
      <c r="O691" s="2"/>
      <c r="P691" s="2"/>
      <c r="Q691" s="2"/>
      <c r="R691" s="2"/>
    </row>
    <row r="692" spans="1:18" x14ac:dyDescent="0.3">
      <c r="A692" s="14" t="s">
        <v>2276</v>
      </c>
      <c r="B692" s="8" t="str">
        <f t="shared" si="52"/>
        <v>{   "name": "TOU",   "includeCustomFormatWhenRenaming": false,   "specifications": [     {       "name": "Ici TOU.TV",       "implementation": "ReleaseTitleSpecification",       "negate": false,       "required": false,       "fields": {         "value": "^(?=.*\\b(TOU)\\b)(?=.*\\bWEB[-_. ]?(DL|Rip|mux|hd)?\\b)"       }     }   ] }</v>
      </c>
      <c r="C692" s="8" t="str">
        <f t="shared" si="53"/>
        <v>/Ici TOU.TV ^|^(?=.*\b(TOU)\b)(?=.*\bWEB[-_. ]?(DL|Rip|mux|hd)?\b)/i</v>
      </c>
      <c r="D692" s="6" t="s">
        <v>1888</v>
      </c>
      <c r="E692" s="8"/>
      <c r="F692" s="6" t="s">
        <v>1584</v>
      </c>
      <c r="G692" s="6" t="s">
        <v>729</v>
      </c>
      <c r="H692" s="11"/>
      <c r="I692" s="11" t="str">
        <f t="shared" si="57"/>
        <v>TOU</v>
      </c>
      <c r="J692" s="11" t="str">
        <f t="shared" si="54"/>
        <v>TOU</v>
      </c>
      <c r="K692" s="21" t="str">
        <f t="shared" si="56"/>
        <v>^(?=.*\b(TOU)\b)(?=.*\bWEB[-_. ]?(DL|Rip|mux|hd)?\b)</v>
      </c>
      <c r="L692" s="11"/>
      <c r="M692" s="11"/>
      <c r="N692" s="11" t="s">
        <v>730</v>
      </c>
      <c r="O692" s="2"/>
      <c r="P692" s="2"/>
      <c r="Q692" s="2"/>
      <c r="R692" s="2"/>
    </row>
    <row r="693" spans="1:18" x14ac:dyDescent="0.3">
      <c r="A693" s="14" t="s">
        <v>2276</v>
      </c>
      <c r="B693" s="8" t="str">
        <f t="shared" si="52"/>
        <v>{   "name": "IFC",   "includeCustomFormatWhenRenaming": false,   "specifications": [     {       "name": "*",       "implementation": "ReleaseTitleSpecification",       "negate": false,       "required": false,       "fields": {         "value": "^(?=.*\\b(IFC)\\b)(?=.*\\bWEB[-_. ]?(DL|Rip|mux|hd)?\\b)"       }     }   ] }</v>
      </c>
      <c r="C693" s="8" t="str">
        <f t="shared" si="53"/>
        <v>/IFC ^|^(?=.*\b(IFC)\b)(?=.*\bWEB[-_. ]?(DL|Rip|mux|hd)?\b)/i</v>
      </c>
      <c r="D693" s="6" t="s">
        <v>1888</v>
      </c>
      <c r="E693" s="8"/>
      <c r="F693" s="6" t="s">
        <v>1585</v>
      </c>
      <c r="G693" s="6"/>
      <c r="H693" s="11"/>
      <c r="I693" s="11" t="str">
        <f t="shared" si="57"/>
        <v>IFC</v>
      </c>
      <c r="J693" s="11" t="str">
        <f t="shared" si="54"/>
        <v>IFC</v>
      </c>
      <c r="K693" s="21" t="str">
        <f t="shared" si="56"/>
        <v>^(?=.*\b(IFC)\b)(?=.*\bWEB[-_. ]?(DL|Rip|mux|hd)?\b)</v>
      </c>
      <c r="L693" s="11"/>
      <c r="M693" s="11"/>
      <c r="N693" s="11" t="s">
        <v>731</v>
      </c>
      <c r="O693" s="2"/>
      <c r="P693" s="2"/>
      <c r="Q693" s="2"/>
      <c r="R693" s="2"/>
    </row>
    <row r="694" spans="1:18" x14ac:dyDescent="0.3">
      <c r="A694" s="14" t="s">
        <v>2276</v>
      </c>
      <c r="B694" s="8" t="str">
        <f t="shared" si="52"/>
        <v>{   "name": "ID",   "includeCustomFormatWhenRenaming": false,   "specifications": [     {       "name": "Investigation Discovery",       "implementation": "ReleaseTitleSpecification",       "negate": false,       "required": false,       "fields": {         "value": "^(?=.*\\b(ID)\\b)(?=.*\\bWEB[-_. ]?(DL|Rip|mux|hd)?\\b)"       }     }   ] }</v>
      </c>
      <c r="C694" s="8" t="str">
        <f t="shared" si="53"/>
        <v>/Investigation Discovery ^|^(?=.*\b(ID)\b)(?=.*\bWEB[-_. ]?(DL|Rip|mux|hd)?\b)/i</v>
      </c>
      <c r="D694" s="6" t="s">
        <v>1888</v>
      </c>
      <c r="E694" s="8"/>
      <c r="F694" s="6" t="s">
        <v>1586</v>
      </c>
      <c r="G694" s="6" t="s">
        <v>732</v>
      </c>
      <c r="H694" s="11"/>
      <c r="I694" s="11" t="str">
        <f t="shared" si="57"/>
        <v>ID</v>
      </c>
      <c r="J694" s="11" t="str">
        <f t="shared" si="54"/>
        <v>ID</v>
      </c>
      <c r="K694" s="21" t="str">
        <f t="shared" si="56"/>
        <v>^(?=.*\b(ID)\b)(?=.*\bWEB[-_. ]?(DL|Rip|mux|hd)?\b)</v>
      </c>
      <c r="L694" s="11"/>
      <c r="M694" s="11"/>
      <c r="N694" s="11"/>
      <c r="O694" s="2"/>
      <c r="P694" s="2"/>
      <c r="Q694" s="2"/>
      <c r="R694" s="2"/>
    </row>
    <row r="695" spans="1:18" x14ac:dyDescent="0.3">
      <c r="A695" s="14" t="s">
        <v>2276</v>
      </c>
      <c r="B695" s="8" t="str">
        <f t="shared" si="52"/>
        <v>{   "name": "IQiyi",   "includeCustomFormatWhenRenaming": false,   "specifications": [     {       "name": "*",       "implementation": "ReleaseTitleSpecification",       "negate": false,       "required": false,       "fields": {         "value": "^(?=.*\\b(IQiyi)\\b)(?=.*\\bWEB[-_. ]?(DL|Rip|mux|hd)?\\b)"       }     }   ] }</v>
      </c>
      <c r="C695" s="8" t="str">
        <f t="shared" si="53"/>
        <v>/IQiyi ^|^(?=.*\b(IQiyi)\b)(?=.*\bWEB[-_. ]?(DL|Rip|mux|hd)?\b)/i</v>
      </c>
      <c r="D695" s="6" t="s">
        <v>1888</v>
      </c>
      <c r="E695" s="8"/>
      <c r="F695" s="6" t="s">
        <v>1587</v>
      </c>
      <c r="G695" s="6" t="s">
        <v>6</v>
      </c>
      <c r="H695" s="11"/>
      <c r="I695" s="11" t="str">
        <f t="shared" si="57"/>
        <v>IQiyi</v>
      </c>
      <c r="J695" s="11" t="str">
        <f t="shared" si="54"/>
        <v>IQiyi</v>
      </c>
      <c r="K695" s="21" t="str">
        <f t="shared" si="56"/>
        <v>^(?=.*\b(IQiyi)\b)(?=.*\bWEB[-_. ]?(DL|Rip|mux|hd)?\b)</v>
      </c>
      <c r="L695" s="11"/>
      <c r="M695" s="11"/>
      <c r="N695" s="11" t="s">
        <v>733</v>
      </c>
      <c r="O695" s="2"/>
      <c r="P695" s="2"/>
      <c r="Q695" s="2"/>
      <c r="R695" s="2"/>
    </row>
    <row r="696" spans="1:18" x14ac:dyDescent="0.3">
      <c r="A696" s="14" t="s">
        <v>2276</v>
      </c>
      <c r="B696" s="8" t="str">
        <f t="shared" si="52"/>
        <v>{   "name": "iT",   "includeCustomFormatWhenRenaming": false,   "specifications": [     {       "name": "iTunes",       "implementation": "ReleaseTitleSpecification",       "negate": false,       "required": false,       "fields": {         "value": "^(?=.*\\b(iT)\\b)(?=.*\\bWEB[-_. ]?(DL|Rip|mux|hd)?\\b)"       }     }   ] }</v>
      </c>
      <c r="C696" s="8" t="str">
        <f t="shared" si="53"/>
        <v>/iTunes ^|^(?=.*\b(iT)\b)(?=.*\bWEB[-_. ]?(DL|Rip|mux|hd)?\b)/i</v>
      </c>
      <c r="D696" s="6" t="s">
        <v>1888</v>
      </c>
      <c r="E696" s="8"/>
      <c r="F696" s="6" t="s">
        <v>1588</v>
      </c>
      <c r="G696" s="6" t="s">
        <v>734</v>
      </c>
      <c r="H696" s="11"/>
      <c r="I696" s="11" t="str">
        <f t="shared" si="57"/>
        <v>iT</v>
      </c>
      <c r="J696" s="11" t="str">
        <f t="shared" si="54"/>
        <v>iT</v>
      </c>
      <c r="K696" s="21" t="str">
        <f t="shared" si="56"/>
        <v>^(?=.*\b(iT)\b)(?=.*\bWEB[-_. ]?(DL|Rip|mux|hd)?\b)</v>
      </c>
      <c r="L696" s="11"/>
      <c r="M696" s="11"/>
      <c r="N696" s="11" t="s">
        <v>735</v>
      </c>
      <c r="O696" s="2"/>
      <c r="P696" s="2"/>
      <c r="Q696" s="2"/>
      <c r="R696" s="2"/>
    </row>
    <row r="697" spans="1:18" x14ac:dyDescent="0.3">
      <c r="A697" s="14" t="s">
        <v>2276</v>
      </c>
      <c r="B697" s="8" t="str">
        <f t="shared" si="52"/>
        <v>{   "name": "ITVX",   "includeCustomFormatWhenRenaming": false,   "specifications": [     {       "name": "ITVX",       "implementation": "ReleaseTitleSpecification",       "negate": false,       "required": false,       "fields": {         "value": "^(?=.*\\b(ITV|ITVX)\\b)(?=.*\\bWEB[-_. ]?(DL|Rip|mux|hd)?\\b)"       }     }   ] }</v>
      </c>
      <c r="C697" s="8" t="str">
        <f t="shared" si="53"/>
        <v>/ITVX ^|^(?=.*\b(ITV|ITVX)\b)(?=.*\bWEB[-_. ]?(DL|Rip|mux|hd)?\b)/i</v>
      </c>
      <c r="D697" s="6" t="s">
        <v>1888</v>
      </c>
      <c r="E697" s="8"/>
      <c r="F697" s="6" t="s">
        <v>1905</v>
      </c>
      <c r="G697" s="6" t="s">
        <v>1905</v>
      </c>
      <c r="H697" s="11"/>
      <c r="I697" s="11" t="s">
        <v>1983</v>
      </c>
      <c r="J697" s="11" t="str">
        <f t="shared" si="54"/>
        <v>ITV|ITVX</v>
      </c>
      <c r="K697" s="21" t="str">
        <f t="shared" si="56"/>
        <v>^(?=.*\b(ITV|ITVX)\b)(?=.*\bWEB[-_. ]?(DL|Rip|mux|hd)?\b)</v>
      </c>
      <c r="L697" s="11" t="s">
        <v>2117</v>
      </c>
      <c r="M697" s="11"/>
      <c r="N697" s="11" t="s">
        <v>1904</v>
      </c>
      <c r="O697" s="2"/>
      <c r="P697" s="2"/>
      <c r="Q697" s="2"/>
      <c r="R697" s="2"/>
    </row>
    <row r="698" spans="1:18" x14ac:dyDescent="0.3">
      <c r="A698" s="14" t="s">
        <v>2276</v>
      </c>
      <c r="B698" s="8" t="str">
        <f t="shared" si="52"/>
        <v>{   "name": "TFC",   "includeCustomFormatWhenRenaming": false,   "specifications": [     {       "name": "iWantTFC",       "implementation": "ReleaseTitleSpecification",       "negate": false,       "required": false,       "fields": {         "value": "^(?=.*\\b(TFC)\\b)(?=.*\\bWEB[-_. ]?(DL|Rip|mux|hd)?\\b)"       }     }   ] }</v>
      </c>
      <c r="C698" s="8" t="str">
        <f t="shared" si="53"/>
        <v>/iWantTFC ^|^(?=.*\b(TFC)\b)(?=.*\bWEB[-_. ]?(DL|Rip|mux|hd)?\b)/i</v>
      </c>
      <c r="D698" s="6" t="s">
        <v>1888</v>
      </c>
      <c r="E698" s="8"/>
      <c r="F698" s="6" t="s">
        <v>1589</v>
      </c>
      <c r="G698" s="6" t="s">
        <v>736</v>
      </c>
      <c r="H698" s="11"/>
      <c r="I698" s="11" t="str">
        <f t="shared" ref="I698:I704" si="58">IF(G698="",F698,G698)</f>
        <v>TFC</v>
      </c>
      <c r="J698" s="11" t="str">
        <f t="shared" si="54"/>
        <v>TFC</v>
      </c>
      <c r="K698" s="21" t="str">
        <f t="shared" si="56"/>
        <v>^(?=.*\b(TFC)\b)(?=.*\bWEB[-_. ]?(DL|Rip|mux|hd)?\b)</v>
      </c>
      <c r="L698" s="11"/>
      <c r="M698" s="11"/>
      <c r="N698" s="11" t="s">
        <v>737</v>
      </c>
      <c r="O698" s="2"/>
      <c r="P698" s="2"/>
      <c r="Q698" s="2"/>
      <c r="R698" s="2"/>
    </row>
    <row r="699" spans="1:18" x14ac:dyDescent="0.3">
      <c r="A699" s="14" t="s">
        <v>2276</v>
      </c>
      <c r="B699" s="8" t="str">
        <f t="shared" si="52"/>
        <v>{   "name": "JC",   "includeCustomFormatWhenRenaming": false,   "specifications": [     {       "name": "JioCinema",       "implementation": "ReleaseTitleSpecification",       "negate": false,       "required": false,       "fields": {         "value": "^(?=.*\\b(JC)\\b)(?=.*\\bWEB[-_. ]?(DL|Rip|mux|hd)?\\b)"       }     }   ] }</v>
      </c>
      <c r="C699" s="8" t="str">
        <f t="shared" si="53"/>
        <v>/JioCinema ^|^(?=.*\b(JC)\b)(?=.*\bWEB[-_. ]?(DL|Rip|mux|hd)?\b)/i</v>
      </c>
      <c r="D699" s="6" t="s">
        <v>1888</v>
      </c>
      <c r="E699" s="8"/>
      <c r="F699" s="6" t="s">
        <v>1590</v>
      </c>
      <c r="G699" s="6" t="s">
        <v>738</v>
      </c>
      <c r="H699" s="11"/>
      <c r="I699" s="11" t="str">
        <f t="shared" si="58"/>
        <v>JC</v>
      </c>
      <c r="J699" s="11" t="str">
        <f t="shared" si="54"/>
        <v>JC</v>
      </c>
      <c r="K699" s="21" t="str">
        <f t="shared" si="56"/>
        <v>^(?=.*\b(JC)\b)(?=.*\bWEB[-_. ]?(DL|Rip|mux|hd)?\b)</v>
      </c>
      <c r="L699" s="11"/>
      <c r="M699" s="11"/>
      <c r="N699" s="11"/>
      <c r="O699" s="2"/>
      <c r="P699" s="2"/>
      <c r="Q699" s="2"/>
      <c r="R699" s="2"/>
    </row>
    <row r="700" spans="1:18" x14ac:dyDescent="0.3">
      <c r="A700" s="14" t="s">
        <v>2276</v>
      </c>
      <c r="B700" s="8" t="str">
        <f t="shared" si="52"/>
        <v>{   "name": "KS",   "includeCustomFormatWhenRenaming": false,   "specifications": [     {       "name": "Kaleidescape",       "implementation": "ReleaseTitleSpecification",       "negate": false,       "required": false,       "fields": {         "value": "^(?=.*\\b(KS)\\b)(?=.*\\bWEB[-_. ]?(DL|Rip|mux|hd)?\\b)"       }     }   ] }</v>
      </c>
      <c r="C700" s="8" t="str">
        <f t="shared" si="53"/>
        <v>/Kaleidescape ^|^(?=.*\b(KS)\b)(?=.*\bWEB[-_. ]?(DL|Rip|mux|hd)?\b)/i</v>
      </c>
      <c r="D700" s="10" t="s">
        <v>1888</v>
      </c>
      <c r="E700" s="11"/>
      <c r="F700" s="10" t="s">
        <v>2211</v>
      </c>
      <c r="G700" s="10" t="s">
        <v>1870</v>
      </c>
      <c r="H700" s="11"/>
      <c r="I700" s="11" t="str">
        <f t="shared" si="58"/>
        <v>KS</v>
      </c>
      <c r="J700" s="11" t="str">
        <f t="shared" si="54"/>
        <v>KS</v>
      </c>
      <c r="K700" s="21" t="str">
        <f t="shared" si="56"/>
        <v>^(?=.*\b(KS)\b)(?=.*\bWEB[-_. ]?(DL|Rip|mux|hd)?\b)</v>
      </c>
      <c r="L700" s="11"/>
      <c r="M700" s="11"/>
      <c r="N700" s="11" t="s">
        <v>2212</v>
      </c>
      <c r="O700" s="2"/>
      <c r="P700" s="2"/>
      <c r="Q700" s="2"/>
      <c r="R700" s="2"/>
    </row>
    <row r="701" spans="1:18" x14ac:dyDescent="0.3">
      <c r="A701" s="14" t="s">
        <v>2276</v>
      </c>
      <c r="B701" s="8" t="str">
        <f t="shared" si="52"/>
        <v>{   "name": "KNPY",   "includeCustomFormatWhenRenaming": false,   "specifications": [     {       "name": "Kanopy",       "implementation": "ReleaseTitleSpecification",       "negate": false,       "required": false,       "fields": {         "value": "^(?=.*\\b(KNPY)\\b)(?=.*\\bWEB[-_. ]?(DL|Rip|mux|hd)?\\b)"       }     }   ] }</v>
      </c>
      <c r="C701" s="8" t="str">
        <f t="shared" si="53"/>
        <v>/Kanopy ^|^(?=.*\b(KNPY)\b)(?=.*\bWEB[-_. ]?(DL|Rip|mux|hd)?\b)/i</v>
      </c>
      <c r="D701" s="6" t="s">
        <v>1888</v>
      </c>
      <c r="E701" s="8"/>
      <c r="F701" s="6" t="s">
        <v>1591</v>
      </c>
      <c r="G701" s="6" t="s">
        <v>739</v>
      </c>
      <c r="H701" s="11"/>
      <c r="I701" s="11" t="str">
        <f t="shared" si="58"/>
        <v>KNPY</v>
      </c>
      <c r="J701" s="11" t="str">
        <f t="shared" si="54"/>
        <v>KNPY</v>
      </c>
      <c r="K701" s="21" t="str">
        <f t="shared" si="56"/>
        <v>^(?=.*\b(KNPY)\b)(?=.*\bWEB[-_. ]?(DL|Rip|mux|hd)?\b)</v>
      </c>
      <c r="L701" s="11"/>
      <c r="M701" s="11"/>
      <c r="N701" s="11"/>
      <c r="O701" s="2"/>
      <c r="P701" s="2"/>
      <c r="Q701" s="2"/>
      <c r="R701" s="2"/>
    </row>
    <row r="702" spans="1:18" x14ac:dyDescent="0.3">
      <c r="A702" s="14" t="s">
        <v>2276</v>
      </c>
      <c r="B702" s="8" t="str">
        <f t="shared" si="52"/>
        <v>{   "name": "KAYO",   "includeCustomFormatWhenRenaming": false,   "specifications": [     {       "name": "Kayo Sports",       "implementation": "ReleaseTitleSpecification",       "negate": false,       "required": false,       "fields": {         "value": "^(?=.*\\b(KAYO)\\b)(?=.*\\bWEB[-_. ]?(DL|Rip|mux|hd)?\\b)"       }     }   ] }</v>
      </c>
      <c r="C702" s="8" t="str">
        <f t="shared" si="53"/>
        <v>/Kayo Sports ^|^(?=.*\b(KAYO)\b)(?=.*\bWEB[-_. ]?(DL|Rip|mux|hd)?\b)/i</v>
      </c>
      <c r="D702" s="6" t="s">
        <v>1888</v>
      </c>
      <c r="E702" s="8"/>
      <c r="F702" s="6" t="s">
        <v>1592</v>
      </c>
      <c r="G702" s="6" t="s">
        <v>740</v>
      </c>
      <c r="H702" s="11"/>
      <c r="I702" s="11" t="str">
        <f t="shared" si="58"/>
        <v>KAYO</v>
      </c>
      <c r="J702" s="11" t="str">
        <f t="shared" si="54"/>
        <v>KAYO</v>
      </c>
      <c r="K702" s="21" t="str">
        <f t="shared" si="56"/>
        <v>^(?=.*\b(KAYO)\b)(?=.*\bWEB[-_. ]?(DL|Rip|mux|hd)?\b)</v>
      </c>
      <c r="L702" s="11"/>
      <c r="M702" s="11"/>
      <c r="N702" s="11" t="s">
        <v>741</v>
      </c>
      <c r="O702" s="2"/>
      <c r="P702" s="2"/>
      <c r="Q702" s="2"/>
      <c r="R702" s="2"/>
    </row>
    <row r="703" spans="1:18" x14ac:dyDescent="0.3">
      <c r="A703" s="14" t="s">
        <v>2276</v>
      </c>
      <c r="B703" s="8" t="str">
        <f t="shared" si="52"/>
        <v>{   "name": "KKTV",   "includeCustomFormatWhenRenaming": false,   "specifications": [     {       "name": "*",       "implementation": "ReleaseTitleSpecification",       "negate": false,       "required": false,       "fields": {         "value": "^(?=.*\\b(KKTV)\\b)(?=.*\\bWEB[-_. ]?(DL|Rip|mux|hd)?\\b)"       }     }   ] }</v>
      </c>
      <c r="C703" s="8" t="str">
        <f t="shared" si="53"/>
        <v>/KKTV ^|^(?=.*\b(KKTV)\b)(?=.*\bWEB[-_. ]?(DL|Rip|mux|hd)?\b)/i</v>
      </c>
      <c r="D703" s="6" t="s">
        <v>1888</v>
      </c>
      <c r="E703" s="8"/>
      <c r="F703" s="6" t="s">
        <v>1593</v>
      </c>
      <c r="G703" s="6" t="s">
        <v>6</v>
      </c>
      <c r="H703" s="11"/>
      <c r="I703" s="11" t="str">
        <f t="shared" si="58"/>
        <v>KKTV</v>
      </c>
      <c r="J703" s="11" t="str">
        <f t="shared" si="54"/>
        <v>KKTV</v>
      </c>
      <c r="K703" s="21" t="str">
        <f t="shared" si="56"/>
        <v>^(?=.*\b(KKTV)\b)(?=.*\bWEB[-_. ]?(DL|Rip|mux|hd)?\b)</v>
      </c>
      <c r="L703" s="11"/>
      <c r="M703" s="11"/>
      <c r="N703" s="11"/>
      <c r="O703" s="2"/>
      <c r="P703" s="2"/>
      <c r="Q703" s="2"/>
      <c r="R703" s="2"/>
    </row>
    <row r="704" spans="1:18" x14ac:dyDescent="0.3">
      <c r="A704" s="14" t="s">
        <v>2276</v>
      </c>
      <c r="B704" s="8" t="str">
        <f t="shared" si="52"/>
        <v>{   "name": "KNOW",   "includeCustomFormatWhenRenaming": false,   "specifications": [     {       "name": "Knowledge Network",       "implementation": "ReleaseTitleSpecification",       "negate": false,       "required": false,       "fields": {         "value": "^(?=.*\\b(KNOW)\\b)(?=.*\\bWEB[-_. ]?(DL|Rip|mux|hd)?\\b)"       }     }   ] }</v>
      </c>
      <c r="C704" s="8" t="str">
        <f t="shared" si="53"/>
        <v>/Knowledge Network ^|^(?=.*\b(KNOW)\b)(?=.*\bWEB[-_. ]?(DL|Rip|mux|hd)?\b)/i</v>
      </c>
      <c r="D704" s="6" t="s">
        <v>1888</v>
      </c>
      <c r="E704" s="8"/>
      <c r="F704" s="6" t="s">
        <v>1594</v>
      </c>
      <c r="G704" s="6" t="s">
        <v>742</v>
      </c>
      <c r="H704" s="11"/>
      <c r="I704" s="11" t="str">
        <f t="shared" si="58"/>
        <v>KNOW</v>
      </c>
      <c r="J704" s="11" t="str">
        <f t="shared" si="54"/>
        <v>KNOW</v>
      </c>
      <c r="K704" s="21" t="str">
        <f t="shared" si="56"/>
        <v>^(?=.*\b(KNOW)\b)(?=.*\bWEB[-_. ]?(DL|Rip|mux|hd)?\b)</v>
      </c>
      <c r="L704" s="11"/>
      <c r="M704" s="11"/>
      <c r="N704" s="11"/>
      <c r="O704" s="2"/>
      <c r="P704" s="2"/>
      <c r="Q704" s="2"/>
      <c r="R704" s="2"/>
    </row>
    <row r="705" spans="1:18" x14ac:dyDescent="0.3">
      <c r="A705" s="14" t="s">
        <v>2276</v>
      </c>
      <c r="B705" s="8" t="str">
        <f t="shared" si="52"/>
        <v>{   "name": "KCW",   "includeCustomFormatWhenRenaming": false,   "specifications": [     {       "name": "Kocowa",       "implementation": "ReleaseTitleSpecification",       "negate": false,       "required": false,       "fields": {         "value": "^(?=.*\\b(KCW|Kocowa)\\b)(?=.*\\bWEB[-_. ]?(DL|Rip|mux|hd)?\\b)"       }     }   ] }</v>
      </c>
      <c r="C705" s="8" t="str">
        <f t="shared" si="53"/>
        <v>/Kocowa ^|^(?=.*\b(KCW|Kocowa)\b)(?=.*\bWEB[-_. ]?(DL|Rip|mux|hd)?\b)/i</v>
      </c>
      <c r="D705" s="6" t="s">
        <v>1888</v>
      </c>
      <c r="E705" s="8"/>
      <c r="F705" s="6" t="s">
        <v>1595</v>
      </c>
      <c r="G705" s="6" t="s">
        <v>743</v>
      </c>
      <c r="H705" s="11"/>
      <c r="I705" s="11" t="s">
        <v>1985</v>
      </c>
      <c r="J705" s="11" t="str">
        <f t="shared" si="54"/>
        <v>KCW|Kocowa</v>
      </c>
      <c r="K705" s="21" t="str">
        <f t="shared" ref="K705:K714" si="59">"^(?=.*\b("&amp;J705&amp;")\b)(?=.*\bWEB[-_. ]?(DL|Rip|mux|hd)?\b)"</f>
        <v>^(?=.*\b(KCW|Kocowa)\b)(?=.*\bWEB[-_. ]?(DL|Rip|mux|hd)?\b)</v>
      </c>
      <c r="L705" s="11" t="s">
        <v>2118</v>
      </c>
      <c r="M705" s="11"/>
      <c r="N705" s="11" t="s">
        <v>744</v>
      </c>
      <c r="O705" s="2"/>
      <c r="P705" s="2"/>
      <c r="Q705" s="2"/>
      <c r="R705" s="2"/>
    </row>
    <row r="706" spans="1:18" x14ac:dyDescent="0.3">
      <c r="A706" s="14" t="s">
        <v>2276</v>
      </c>
      <c r="B706" s="8" t="str">
        <f t="shared" ref="B706:B769" si="60">SUBSTITUTE( "{   'name': '"&amp;IF(G706="",F706,G706)&amp;"',   'includeCustomFormatWhenRenaming': false,   'specifications': [     {       'name': '"&amp;IF(G706="","*",F706)&amp;"',       'implementation': 'ReleaseTitleSpecification',       'negate': false,       'required': false,       'fields': {         'value': '"&amp;SUBSTITUTE(K706,"\","\\")&amp;"'       }     }   ] }","'","""")</f>
        <v>{   "name": "KBC",   "includeCustomFormatWhenRenaming": false,   "specifications": [     {       "name": "Kyushu Asahi Broadcasting",       "implementation": "ReleaseTitleSpecification",       "negate": false,       "required": false,       "fields": {         "value": "^(?=.*\\b(KBC)\\b)(?=.*\\bWEB[-_. ]?(DL|Rip|mux|hd)?\\b)"       }     }   ] }</v>
      </c>
      <c r="C706" s="8" t="str">
        <f t="shared" ref="C706:C769" si="61">"/"&amp;F706&amp;" ^|"&amp;K706&amp;"/i"</f>
        <v>/Kyushu Asahi Broadcasting ^|^(?=.*\b(KBC)\b)(?=.*\bWEB[-_. ]?(DL|Rip|mux|hd)?\b)/i</v>
      </c>
      <c r="D706" s="6" t="s">
        <v>1888</v>
      </c>
      <c r="E706" s="11"/>
      <c r="F706" s="10" t="s">
        <v>2261</v>
      </c>
      <c r="G706" s="10" t="s">
        <v>2262</v>
      </c>
      <c r="H706" s="11"/>
      <c r="I706" s="11" t="str">
        <f t="shared" ref="I706:I714" si="62">IF(G706="",F706,G706)</f>
        <v>KBC</v>
      </c>
      <c r="J706" s="11" t="str">
        <f t="shared" ref="J706:J714" si="63">SUBSTITUTE(SUBSTITUTE(SUBSTITUTE(SUBSTITUTE(SUBSTITUTE(SUBSTITUTE(SUBSTITUTE(SUBSTITUTE(SUBSTITUTE(SUBSTITUTE(SUBSTITUTE(SUBSTITUTE(SUBSTITUTE(SUBSTITUTE(SUBSTITUTE(SUBSTITUTE(SUBSTITUTE(SUBSTITUTE(SUBSTITUTE(I706,"\","\\"),"^","\^"),"$","\$"),"|","\|"),"?","\?"),"*","\*"),"+","\+"),"(","\("),")","\)"),"[","\["),"]","\]"),"{","\{"),"}","\}"),".","$Placeholder^"),"-","$Placeholder^"),"_","$Placeholder^")," ","$Placeholder^"),"$Placeholder^","[-_. ]?"),CHAR(10),"|")</f>
        <v>KBC</v>
      </c>
      <c r="K706" s="21" t="str">
        <f t="shared" si="59"/>
        <v>^(?=.*\b(KBC)\b)(?=.*\bWEB[-_. ]?(DL|Rip|mux|hd)?\b)</v>
      </c>
      <c r="L706" s="11"/>
      <c r="M706" s="11"/>
      <c r="N706" s="11" t="s">
        <v>2260</v>
      </c>
      <c r="O706" s="2"/>
      <c r="P706" s="2"/>
      <c r="Q706" s="2"/>
      <c r="R706" s="2"/>
    </row>
    <row r="707" spans="1:18" x14ac:dyDescent="0.3">
      <c r="A707" s="14" t="s">
        <v>2276</v>
      </c>
      <c r="B707" s="8" t="str">
        <f t="shared" si="60"/>
        <v>{   "name": "LIFE",   "includeCustomFormatWhenRenaming": false,   "specifications": [     {       "name": "Lifetime",       "implementation": "ReleaseTitleSpecification",       "negate": false,       "required": false,       "fields": {         "value": "^(?=.*\\b(LIFE)\\b)(?=.*\\bWEB[-_. ]?(DL|Rip|mux|hd)?\\b)"       }     }   ] }</v>
      </c>
      <c r="C707" s="8" t="str">
        <f t="shared" si="61"/>
        <v>/Lifetime ^|^(?=.*\b(LIFE)\b)(?=.*\bWEB[-_. ]?(DL|Rip|mux|hd)?\b)/i</v>
      </c>
      <c r="D707" s="6" t="s">
        <v>1888</v>
      </c>
      <c r="E707" s="8"/>
      <c r="F707" s="6" t="s">
        <v>1596</v>
      </c>
      <c r="G707" s="6" t="s">
        <v>745</v>
      </c>
      <c r="H707" s="11"/>
      <c r="I707" s="11" t="str">
        <f t="shared" si="62"/>
        <v>LIFE</v>
      </c>
      <c r="J707" s="11" t="str">
        <f t="shared" si="63"/>
        <v>LIFE</v>
      </c>
      <c r="K707" s="21" t="str">
        <f t="shared" si="59"/>
        <v>^(?=.*\b(LIFE)\b)(?=.*\bWEB[-_. ]?(DL|Rip|mux|hd)?\b)</v>
      </c>
      <c r="L707" s="11"/>
      <c r="M707" s="11"/>
      <c r="N707" s="11" t="s">
        <v>746</v>
      </c>
      <c r="O707" s="2"/>
      <c r="P707" s="2"/>
      <c r="Q707" s="2"/>
      <c r="R707" s="2"/>
    </row>
    <row r="708" spans="1:18" x14ac:dyDescent="0.3">
      <c r="A708" s="14" t="s">
        <v>2276</v>
      </c>
      <c r="B708" s="8" t="str">
        <f t="shared" si="60"/>
        <v>{   "name": "LINETV",   "includeCustomFormatWhenRenaming": false,   "specifications": [     {       "name": "Line TV",       "implementation": "ReleaseTitleSpecification",       "negate": false,       "required": false,       "fields": {         "value": "^(?=.*\\b(LINETV)\\b)(?=.*\\bWEB[-_. ]?(DL|Rip|mux|hd)?\\b)"       }     }   ] }</v>
      </c>
      <c r="C708" s="8" t="str">
        <f t="shared" si="61"/>
        <v>/Line TV ^|^(?=.*\b(LINETV)\b)(?=.*\bWEB[-_. ]?(DL|Rip|mux|hd)?\b)/i</v>
      </c>
      <c r="D708" s="6" t="s">
        <v>1888</v>
      </c>
      <c r="E708" s="8"/>
      <c r="F708" s="6" t="s">
        <v>1597</v>
      </c>
      <c r="G708" s="6" t="s">
        <v>747</v>
      </c>
      <c r="H708" s="11"/>
      <c r="I708" s="11" t="str">
        <f t="shared" si="62"/>
        <v>LINETV</v>
      </c>
      <c r="J708" s="11" t="str">
        <f t="shared" si="63"/>
        <v>LINETV</v>
      </c>
      <c r="K708" s="21" t="str">
        <f t="shared" si="59"/>
        <v>^(?=.*\b(LINETV)\b)(?=.*\bWEB[-_. ]?(DL|Rip|mux|hd)?\b)</v>
      </c>
      <c r="L708" s="11"/>
      <c r="M708" s="11"/>
      <c r="N708" s="11"/>
      <c r="O708" s="2"/>
      <c r="P708" s="2"/>
      <c r="Q708" s="2"/>
      <c r="R708" s="2"/>
    </row>
    <row r="709" spans="1:18" x14ac:dyDescent="0.3">
      <c r="A709" s="14" t="s">
        <v>2276</v>
      </c>
      <c r="B709" s="8" t="str">
        <f t="shared" si="60"/>
        <v>{   "name": "LGP",   "includeCustomFormatWhenRenaming": false,   "specifications": [     {       "name": "Lionsgate Play",       "implementation": "ReleaseTitleSpecification",       "negate": false,       "required": false,       "fields": {         "value": "^(?=.*\\b(LGP)\\b)(?=.*\\bWEB[-_. ]?(DL|Rip|mux|hd)?\\b)"       }     }   ] }</v>
      </c>
      <c r="C709" s="8" t="str">
        <f t="shared" si="61"/>
        <v>/Lionsgate Play ^|^(?=.*\b(LGP)\b)(?=.*\bWEB[-_. ]?(DL|Rip|mux|hd)?\b)/i</v>
      </c>
      <c r="D709" s="6" t="s">
        <v>1888</v>
      </c>
      <c r="E709" s="8"/>
      <c r="F709" s="6" t="s">
        <v>1598</v>
      </c>
      <c r="G709" s="6" t="s">
        <v>748</v>
      </c>
      <c r="H709" s="11"/>
      <c r="I709" s="11" t="str">
        <f t="shared" si="62"/>
        <v>LGP</v>
      </c>
      <c r="J709" s="11" t="str">
        <f t="shared" si="63"/>
        <v>LGP</v>
      </c>
      <c r="K709" s="21" t="str">
        <f t="shared" si="59"/>
        <v>^(?=.*\b(LGP)\b)(?=.*\bWEB[-_. ]?(DL|Rip|mux|hd)?\b)</v>
      </c>
      <c r="L709" s="11"/>
      <c r="M709" s="11"/>
      <c r="N709" s="11"/>
      <c r="O709" s="2"/>
      <c r="P709" s="2"/>
      <c r="Q709" s="2"/>
      <c r="R709" s="2"/>
    </row>
    <row r="710" spans="1:18" x14ac:dyDescent="0.3">
      <c r="A710" s="14" t="s">
        <v>2276</v>
      </c>
      <c r="B710" s="8" t="str">
        <f t="shared" si="60"/>
        <v>{   "name": "LN",   "includeCustomFormatWhenRenaming": false,   "specifications": [     {       "name": "Loving Nature",       "implementation": "ReleaseTitleSpecification",       "negate": false,       "required": false,       "fields": {         "value": "^(?=.*\\b(LN)\\b)(?=.*\\bWEB[-_. ]?(DL|Rip|mux|hd)?\\b)"       }     }   ] }</v>
      </c>
      <c r="C710" s="8" t="str">
        <f t="shared" si="61"/>
        <v>/Loving Nature ^|^(?=.*\b(LN)\b)(?=.*\bWEB[-_. ]?(DL|Rip|mux|hd)?\b)/i</v>
      </c>
      <c r="D710" s="6" t="s">
        <v>1888</v>
      </c>
      <c r="E710" s="8"/>
      <c r="F710" s="6" t="s">
        <v>1599</v>
      </c>
      <c r="G710" s="6" t="s">
        <v>749</v>
      </c>
      <c r="H710" s="11"/>
      <c r="I710" s="11" t="str">
        <f t="shared" si="62"/>
        <v>LN</v>
      </c>
      <c r="J710" s="11" t="str">
        <f t="shared" si="63"/>
        <v>LN</v>
      </c>
      <c r="K710" s="21" t="str">
        <f t="shared" si="59"/>
        <v>^(?=.*\b(LN)\b)(?=.*\bWEB[-_. ]?(DL|Rip|mux|hd)?\b)</v>
      </c>
      <c r="L710" s="11"/>
      <c r="M710" s="11"/>
      <c r="N710" s="11"/>
      <c r="O710" s="2"/>
      <c r="P710" s="2"/>
      <c r="Q710" s="2"/>
      <c r="R710" s="2"/>
    </row>
    <row r="711" spans="1:18" x14ac:dyDescent="0.3">
      <c r="A711" s="14" t="s">
        <v>2276</v>
      </c>
      <c r="B711" s="8" t="str">
        <f t="shared" si="60"/>
        <v>{   "name": "MMAX",   "includeCustomFormatWhenRenaming": false,   "specifications": [     {       "name": "ManoramaMAX",       "implementation": "ReleaseTitleSpecification",       "negate": false,       "required": false,       "fields": {         "value": "^(?=.*\\b(MMAX)\\b)(?=.*\\bWEB[-_. ]?(DL|Rip|mux|hd)?\\b)"       }     }   ] }</v>
      </c>
      <c r="C711" s="8" t="str">
        <f t="shared" si="61"/>
        <v>/ManoramaMAX ^|^(?=.*\b(MMAX)\b)(?=.*\bWEB[-_. ]?(DL|Rip|mux|hd)?\b)/i</v>
      </c>
      <c r="D711" s="6" t="s">
        <v>1888</v>
      </c>
      <c r="E711" s="8"/>
      <c r="F711" s="6" t="s">
        <v>1600</v>
      </c>
      <c r="G711" s="6" t="s">
        <v>750</v>
      </c>
      <c r="H711" s="11"/>
      <c r="I711" s="11" t="str">
        <f t="shared" si="62"/>
        <v>MMAX</v>
      </c>
      <c r="J711" s="11" t="str">
        <f t="shared" si="63"/>
        <v>MMAX</v>
      </c>
      <c r="K711" s="21" t="str">
        <f t="shared" si="59"/>
        <v>^(?=.*\b(MMAX)\b)(?=.*\bWEB[-_. ]?(DL|Rip|mux|hd)?\b)</v>
      </c>
      <c r="L711" s="11"/>
      <c r="M711" s="11"/>
      <c r="N711" s="11" t="s">
        <v>751</v>
      </c>
      <c r="O711" s="2"/>
      <c r="P711" s="2"/>
      <c r="Q711" s="2"/>
      <c r="R711" s="2"/>
    </row>
    <row r="712" spans="1:18" x14ac:dyDescent="0.3">
      <c r="A712" s="14" t="s">
        <v>2276</v>
      </c>
      <c r="B712" s="8" t="str">
        <f t="shared" si="60"/>
        <v>{   "name": "MBC",   "includeCustomFormatWhenRenaming": false,   "specifications": [     {       "name": "*",       "implementation": "ReleaseTitleSpecification",       "negate": false,       "required": false,       "fields": {         "value": "^(?=.*\\b(MBC)\\b)(?=.*\\bWEB[-_. ]?(DL|Rip|mux|hd)?\\b)"       }     }   ] }</v>
      </c>
      <c r="C712" s="8" t="str">
        <f t="shared" si="61"/>
        <v>/MBC ^|^(?=.*\b(MBC)\b)(?=.*\bWEB[-_. ]?(DL|Rip|mux|hd)?\b)/i</v>
      </c>
      <c r="D712" s="6" t="s">
        <v>1888</v>
      </c>
      <c r="E712" s="8"/>
      <c r="F712" s="6" t="s">
        <v>1601</v>
      </c>
      <c r="G712" s="6" t="s">
        <v>6</v>
      </c>
      <c r="H712" s="11"/>
      <c r="I712" s="11" t="str">
        <f t="shared" si="62"/>
        <v>MBC</v>
      </c>
      <c r="J712" s="11" t="str">
        <f t="shared" si="63"/>
        <v>MBC</v>
      </c>
      <c r="K712" s="21" t="str">
        <f t="shared" si="59"/>
        <v>^(?=.*\b(MBC)\b)(?=.*\bWEB[-_. ]?(DL|Rip|mux|hd)?\b)</v>
      </c>
      <c r="L712" s="11"/>
      <c r="M712" s="11"/>
      <c r="N712" s="11"/>
      <c r="O712" s="2"/>
      <c r="P712" s="2"/>
      <c r="Q712" s="2"/>
      <c r="R712" s="2"/>
    </row>
    <row r="713" spans="1:18" x14ac:dyDescent="0.3">
      <c r="A713" s="14" t="s">
        <v>2276</v>
      </c>
      <c r="B713" s="8" t="str">
        <f t="shared" si="60"/>
        <v>{   "name": "MS",   "includeCustomFormatWhenRenaming": false,   "specifications": [     {       "name": "Microsoft Store",       "implementation": "ReleaseTitleSpecification",       "negate": false,       "required": false,       "fields": {         "value": "^(?=.*\\b(MS)\\b)(?=.*\\bWEB[-_. ]?(DL|Rip|mux|hd)?\\b)"       }     }   ] }</v>
      </c>
      <c r="C713" s="8" t="str">
        <f t="shared" si="61"/>
        <v>/Microsoft Store ^|^(?=.*\b(MS)\b)(?=.*\bWEB[-_. ]?(DL|Rip|mux|hd)?\b)/i</v>
      </c>
      <c r="D713" s="10" t="s">
        <v>1888</v>
      </c>
      <c r="E713" s="11"/>
      <c r="F713" s="10" t="s">
        <v>2199</v>
      </c>
      <c r="G713" s="10" t="s">
        <v>2200</v>
      </c>
      <c r="H713" s="11"/>
      <c r="I713" s="11" t="str">
        <f t="shared" si="62"/>
        <v>MS</v>
      </c>
      <c r="J713" s="11" t="str">
        <f t="shared" si="63"/>
        <v>MS</v>
      </c>
      <c r="K713" s="21" t="str">
        <f t="shared" si="59"/>
        <v>^(?=.*\b(MS)\b)(?=.*\bWEB[-_. ]?(DL|Rip|mux|hd)?\b)</v>
      </c>
      <c r="L713" s="11"/>
      <c r="M713" s="11"/>
      <c r="N713" s="11" t="s">
        <v>2201</v>
      </c>
      <c r="O713" s="2"/>
      <c r="P713" s="2"/>
      <c r="Q713" s="2"/>
      <c r="R713" s="2"/>
    </row>
    <row r="714" spans="1:18" x14ac:dyDescent="0.3">
      <c r="A714" s="14" t="s">
        <v>2276</v>
      </c>
      <c r="B714" s="8" t="str">
        <f t="shared" si="60"/>
        <v>{   "name": "MTOD",   "includeCustomFormatWhenRenaming": false,   "specifications": [     {       "name": "Motor Trend OnDemand",       "implementation": "ReleaseTitleSpecification",       "negate": false,       "required": false,       "fields": {         "value": "^(?=.*\\b(MTOD)\\b)(?=.*\\bWEB[-_. ]?(DL|Rip|mux|hd)?\\b)"       }     }   ] }</v>
      </c>
      <c r="C714" s="8" t="str">
        <f t="shared" si="61"/>
        <v>/Motor Trend OnDemand ^|^(?=.*\b(MTOD)\b)(?=.*\bWEB[-_. ]?(DL|Rip|mux|hd)?\b)/i</v>
      </c>
      <c r="D714" s="6" t="s">
        <v>1888</v>
      </c>
      <c r="E714" s="8"/>
      <c r="F714" s="6" t="s">
        <v>1602</v>
      </c>
      <c r="G714" s="6" t="s">
        <v>752</v>
      </c>
      <c r="H714" s="11"/>
      <c r="I714" s="11" t="str">
        <f t="shared" si="62"/>
        <v>MTOD</v>
      </c>
      <c r="J714" s="11" t="str">
        <f t="shared" si="63"/>
        <v>MTOD</v>
      </c>
      <c r="K714" s="21" t="str">
        <f t="shared" si="59"/>
        <v>^(?=.*\b(MTOD)\b)(?=.*\bWEB[-_. ]?(DL|Rip|mux|hd)?\b)</v>
      </c>
      <c r="L714" s="11"/>
      <c r="M714" s="11"/>
      <c r="N714" s="11"/>
      <c r="O714" s="2"/>
      <c r="P714" s="2"/>
      <c r="Q714" s="2"/>
      <c r="R714" s="2"/>
    </row>
    <row r="715" spans="1:18" x14ac:dyDescent="0.3">
      <c r="A715" s="14" t="s">
        <v>2276</v>
      </c>
      <c r="B715" s="8" t="str">
        <f t="shared" si="60"/>
        <v>{   "name": "MA",   "includeCustomFormatWhenRenaming": false,   "specifications": [     {       "name": "Movies Anywhere",       "implementation": "ReleaseTitleSpecification",       "negate": false,       "required": false,       "fields": {         "value": "(?&lt;!\\bDTS[-_. ]?(HD[-_. ]?)?)\\bMA\\b(?=.*\\bWEB[-_. ]?(DL|Rip|mux|hd)?\\b)|(?&lt;=\\bWEB[-_. ]?(DL|Rip|mux|hd)?\\b.*)(?&lt;!\\bDTS[-_. ]?(HD[-_. ]?)?)\\bMA\\b"       }     }   ] }</v>
      </c>
      <c r="C715" s="8" t="str">
        <f t="shared" si="61"/>
        <v>/Movies Anywhere ^|(?&lt;!\bDTS[-_. ]?(HD[-_. ]?)?)\bMA\b(?=.*\bWEB[-_. ]?(DL|Rip|mux|hd)?\b)|(?&lt;=\bWEB[-_. ]?(DL|Rip|mux|hd)?\b.*)(?&lt;!\bDTS[-_. ]?(HD[-_. ]?)?)\bMA\b/i</v>
      </c>
      <c r="D715" s="6" t="s">
        <v>1888</v>
      </c>
      <c r="E715" s="8"/>
      <c r="F715" s="6" t="s">
        <v>1603</v>
      </c>
      <c r="G715" s="6" t="s">
        <v>753</v>
      </c>
      <c r="H715" s="11"/>
      <c r="I715" s="11"/>
      <c r="J715" s="11"/>
      <c r="K715" s="21" t="s">
        <v>2119</v>
      </c>
      <c r="L715" s="11" t="s">
        <v>2120</v>
      </c>
      <c r="M715" s="11" t="s">
        <v>2121</v>
      </c>
      <c r="N715" s="11" t="s">
        <v>754</v>
      </c>
      <c r="O715" s="2"/>
      <c r="P715" s="2"/>
      <c r="Q715" s="2"/>
      <c r="R715" s="2"/>
    </row>
    <row r="716" spans="1:18" x14ac:dyDescent="0.3">
      <c r="A716" s="14" t="s">
        <v>2276</v>
      </c>
      <c r="B716" s="8" t="str">
        <f t="shared" si="60"/>
        <v>{   "name": "MNBC",   "includeCustomFormatWhenRenaming": false,   "specifications": [     {       "name": "MSNBC",       "implementation": "ReleaseTitleSpecification",       "negate": false,       "required": false,       "fields": {         "value": "^(?=.*\\b(MNBC)\\b)(?=.*\\bWEB[-_. ]?(DL|Rip|mux|hd)?\\b)"       }     }   ] }</v>
      </c>
      <c r="C716" s="8" t="str">
        <f t="shared" si="61"/>
        <v>/MSNBC ^|^(?=.*\b(MNBC)\b)(?=.*\bWEB[-_. ]?(DL|Rip|mux|hd)?\b)/i</v>
      </c>
      <c r="D716" s="6" t="s">
        <v>1888</v>
      </c>
      <c r="E716" s="8"/>
      <c r="F716" s="6" t="s">
        <v>1604</v>
      </c>
      <c r="G716" s="6" t="s">
        <v>755</v>
      </c>
      <c r="H716" s="11"/>
      <c r="I716" s="11" t="str">
        <f>IF(G716="",F716,G716)</f>
        <v>MNBC</v>
      </c>
      <c r="J716" s="11" t="str">
        <f t="shared" ref="J716:J747" si="64">SUBSTITUTE(SUBSTITUTE(SUBSTITUTE(SUBSTITUTE(SUBSTITUTE(SUBSTITUTE(SUBSTITUTE(SUBSTITUTE(SUBSTITUTE(SUBSTITUTE(SUBSTITUTE(SUBSTITUTE(SUBSTITUTE(SUBSTITUTE(SUBSTITUTE(SUBSTITUTE(SUBSTITUTE(SUBSTITUTE(SUBSTITUTE(I716,"\","\\"),"^","\^"),"$","\$"),"|","\|"),"?","\?"),"*","\*"),"+","\+"),"(","\("),")","\)"),"[","\["),"]","\]"),"{","\{"),"}","\}"),".","$Placeholder^"),"-","$Placeholder^"),"_","$Placeholder^")," ","$Placeholder^"),"$Placeholder^","[-_. ]?"),CHAR(10),"|")</f>
        <v>MNBC</v>
      </c>
      <c r="K716" s="21" t="str">
        <f t="shared" ref="K716:K747" si="65">"^(?=.*\b("&amp;J716&amp;")\b)(?=.*\bWEB[-_. ]?(DL|Rip|mux|hd)?\b)"</f>
        <v>^(?=.*\b(MNBC)\b)(?=.*\bWEB[-_. ]?(DL|Rip|mux|hd)?\b)</v>
      </c>
      <c r="L716" s="11"/>
      <c r="M716" s="11"/>
      <c r="N716" s="11"/>
      <c r="O716" s="2"/>
      <c r="P716" s="2"/>
      <c r="Q716" s="2"/>
      <c r="R716" s="2"/>
    </row>
    <row r="717" spans="1:18" x14ac:dyDescent="0.3">
      <c r="A717" s="14" t="s">
        <v>2276</v>
      </c>
      <c r="B717" s="8" t="str">
        <f t="shared" si="60"/>
        <v>{   "name": "MTV",   "includeCustomFormatWhenRenaming": false,   "specifications": [     {       "name": "*",       "implementation": "ReleaseTitleSpecification",       "negate": false,       "required": false,       "fields": {         "value": "^(?=.*\\b(MTV)\\b)(?=.*\\bWEB[-_. ]?(DL|Rip|mux|hd)?\\b)"       }     }   ] }</v>
      </c>
      <c r="C717" s="8" t="str">
        <f t="shared" si="61"/>
        <v>/MTV ^|^(?=.*\b(MTV)\b)(?=.*\bWEB[-_. ]?(DL|Rip|mux|hd)?\b)/i</v>
      </c>
      <c r="D717" s="6" t="s">
        <v>1888</v>
      </c>
      <c r="E717" s="8"/>
      <c r="F717" s="6" t="s">
        <v>1605</v>
      </c>
      <c r="G717" s="6"/>
      <c r="H717" s="11" t="s">
        <v>756</v>
      </c>
      <c r="I717" s="11" t="str">
        <f>IF(G717="",F717,G717)</f>
        <v>MTV</v>
      </c>
      <c r="J717" s="11" t="str">
        <f t="shared" si="64"/>
        <v>MTV</v>
      </c>
      <c r="K717" s="21" t="str">
        <f t="shared" si="65"/>
        <v>^(?=.*\b(MTV)\b)(?=.*\bWEB[-_. ]?(DL|Rip|mux|hd)?\b)</v>
      </c>
      <c r="L717" s="11"/>
      <c r="M717" s="11"/>
      <c r="N717" s="11" t="s">
        <v>757</v>
      </c>
      <c r="O717" s="2"/>
      <c r="P717" s="2"/>
      <c r="Q717" s="2"/>
      <c r="R717" s="2"/>
    </row>
    <row r="718" spans="1:18" x14ac:dyDescent="0.3">
      <c r="A718" s="14" t="s">
        <v>2276</v>
      </c>
      <c r="B718" s="8" t="str">
        <f t="shared" si="60"/>
        <v>{   "name": "Mubi",   "includeCustomFormatWhenRenaming": false,   "specifications": [     {       "name": "*",       "implementation": "ReleaseTitleSpecification",       "negate": false,       "required": false,       "fields": {         "value": "^(?=.*\\b(Mubi)\\b)(?=.*\\bWEB[-_. ]?(DL|Rip|mux|hd)?\\b)"       }     }   ] }</v>
      </c>
      <c r="C718" s="8" t="str">
        <f t="shared" si="61"/>
        <v>/Mubi ^|^(?=.*\b(Mubi)\b)(?=.*\bWEB[-_. ]?(DL|Rip|mux|hd)?\b)/i</v>
      </c>
      <c r="D718" s="6" t="s">
        <v>1888</v>
      </c>
      <c r="E718" s="8"/>
      <c r="F718" s="6" t="s">
        <v>1606</v>
      </c>
      <c r="G718" s="6" t="s">
        <v>6</v>
      </c>
      <c r="H718" s="11" t="s">
        <v>6</v>
      </c>
      <c r="I718" s="11" t="str">
        <f>IF(G718="",F718,G718)</f>
        <v>Mubi</v>
      </c>
      <c r="J718" s="11" t="str">
        <f t="shared" si="64"/>
        <v>Mubi</v>
      </c>
      <c r="K718" s="21" t="str">
        <f t="shared" si="65"/>
        <v>^(?=.*\b(Mubi)\b)(?=.*\bWEB[-_. ]?(DL|Rip|mux|hd)?\b)</v>
      </c>
      <c r="L718" s="11"/>
      <c r="M718" s="11"/>
      <c r="N718" s="11" t="s">
        <v>758</v>
      </c>
      <c r="O718" s="2"/>
      <c r="P718" s="2"/>
      <c r="Q718" s="2"/>
      <c r="R718" s="2"/>
    </row>
    <row r="719" spans="1:18" x14ac:dyDescent="0.3">
      <c r="A719" s="14" t="s">
        <v>2276</v>
      </c>
      <c r="B719" s="8" t="str">
        <f t="shared" si="60"/>
        <v>{   "name": "M-ON!",   "includeCustomFormatWhenRenaming": false,   "specifications": [     {       "name": "MUSIC ON! TV",       "implementation": "ReleaseTitleSpecification",       "negate": false,       "required": false,       "fields": {         "value": "^(?=.*\\b(M[-_. ]?ON!)\\b)(?=.*\\bWEB[-_. ]?(DL|Rip|mux|hd)?\\b)"       }     }   ] }</v>
      </c>
      <c r="C719" s="8" t="str">
        <f t="shared" si="61"/>
        <v>/MUSIC ON! TV ^|^(?=.*\b(M[-_. ]?ON!)\b)(?=.*\bWEB[-_. ]?(DL|Rip|mux|hd)?\b)/i</v>
      </c>
      <c r="D719" s="6" t="s">
        <v>1888</v>
      </c>
      <c r="E719" s="11"/>
      <c r="F719" s="10" t="s">
        <v>2242</v>
      </c>
      <c r="G719" s="10" t="s">
        <v>2244</v>
      </c>
      <c r="H719" s="11"/>
      <c r="I719" s="11" t="str">
        <f>IF(G719="",F719,G719)</f>
        <v>M-ON!</v>
      </c>
      <c r="J719" s="11" t="str">
        <f t="shared" si="64"/>
        <v>M[-_. ]?ON!</v>
      </c>
      <c r="K719" s="21" t="str">
        <f t="shared" si="65"/>
        <v>^(?=.*\b(M[-_. ]?ON!)\b)(?=.*\bWEB[-_. ]?(DL|Rip|mux|hd)?\b)</v>
      </c>
      <c r="L719" s="11"/>
      <c r="M719" s="11"/>
      <c r="N719" s="11" t="s">
        <v>2243</v>
      </c>
      <c r="O719" s="2"/>
      <c r="P719" s="2"/>
      <c r="Q719" s="2"/>
      <c r="R719" s="2"/>
    </row>
    <row r="720" spans="1:18" x14ac:dyDescent="0.3">
      <c r="A720" s="14" t="s">
        <v>2276</v>
      </c>
      <c r="B720" s="8" t="str">
        <f t="shared" si="60"/>
        <v>{   "name": "MyTVS",   "includeCustomFormatWhenRenaming": false,   "specifications": [     {       "name": "myTV SUPER",       "implementation": "ReleaseTitleSpecification",       "negate": false,       "required": false,       "fields": {         "value": "^(?=.*\\b(MyTVS|mytvsuper)\\b)(?=.*\\bWEB[-_. ]?(DL|Rip|mux|hd)?\\b)"       }     }   ] }</v>
      </c>
      <c r="C720" s="8" t="str">
        <f t="shared" si="61"/>
        <v>/myTV SUPER ^|^(?=.*\b(MyTVS|mytvsuper)\b)(?=.*\bWEB[-_. ]?(DL|Rip|mux|hd)?\b)/i</v>
      </c>
      <c r="D720" s="6" t="s">
        <v>1888</v>
      </c>
      <c r="E720" s="8"/>
      <c r="F720" s="6" t="s">
        <v>1607</v>
      </c>
      <c r="G720" s="6" t="s">
        <v>759</v>
      </c>
      <c r="H720" s="11" t="s">
        <v>760</v>
      </c>
      <c r="I720" s="11" t="s">
        <v>1986</v>
      </c>
      <c r="J720" s="11" t="str">
        <f t="shared" si="64"/>
        <v>MyTVS|mytvsuper</v>
      </c>
      <c r="K720" s="21" t="str">
        <f t="shared" si="65"/>
        <v>^(?=.*\b(MyTVS|mytvsuper)\b)(?=.*\bWEB[-_. ]?(DL|Rip|mux|hd)?\b)</v>
      </c>
      <c r="L720" s="11" t="s">
        <v>2122</v>
      </c>
      <c r="M720" s="11"/>
      <c r="N720" s="11" t="s">
        <v>761</v>
      </c>
      <c r="O720" s="2"/>
      <c r="P720" s="2"/>
      <c r="Q720" s="2"/>
      <c r="R720" s="2"/>
    </row>
    <row r="721" spans="1:18" x14ac:dyDescent="0.3">
      <c r="A721" s="14" t="s">
        <v>2276</v>
      </c>
      <c r="B721" s="8" t="str">
        <f t="shared" si="60"/>
        <v>{   "name": "MyVideo",   "includeCustomFormatWhenRenaming": false,   "specifications": [     {       "name": "*",       "implementation": "ReleaseTitleSpecification",       "negate": false,       "required": false,       "fields": {         "value": "^(?=.*\\b(MyVideo)\\b)(?=.*\\bWEB[-_. ]?(DL|Rip|mux|hd)?\\b)"       }     }   ] }</v>
      </c>
      <c r="C721" s="8" t="str">
        <f t="shared" si="61"/>
        <v>/MyVideo ^|^(?=.*\b(MyVideo)\b)(?=.*\bWEB[-_. ]?(DL|Rip|mux|hd)?\b)/i</v>
      </c>
      <c r="D721" s="6" t="s">
        <v>1888</v>
      </c>
      <c r="E721" s="8"/>
      <c r="F721" s="6" t="s">
        <v>1608</v>
      </c>
      <c r="G721" s="6" t="s">
        <v>6</v>
      </c>
      <c r="H721" s="11"/>
      <c r="I721" s="11" t="str">
        <f t="shared" ref="I721:I728" si="66">IF(G721="",F721,G721)</f>
        <v>MyVideo</v>
      </c>
      <c r="J721" s="11" t="str">
        <f t="shared" si="64"/>
        <v>MyVideo</v>
      </c>
      <c r="K721" s="21" t="str">
        <f t="shared" si="65"/>
        <v>^(?=.*\b(MyVideo)\b)(?=.*\bWEB[-_. ]?(DL|Rip|mux|hd)?\b)</v>
      </c>
      <c r="L721" s="11"/>
      <c r="M721" s="11"/>
      <c r="N721" s="11"/>
      <c r="O721" s="2"/>
      <c r="P721" s="2"/>
      <c r="Q721" s="2"/>
      <c r="R721" s="2"/>
    </row>
    <row r="722" spans="1:18" x14ac:dyDescent="0.3">
      <c r="A722" s="14" t="s">
        <v>2276</v>
      </c>
      <c r="B722" s="8" t="str">
        <f t="shared" si="60"/>
        <v>{   "name": "NBC",   "includeCustomFormatWhenRenaming": false,   "specifications": [     {       "name": "National Broadcasting Company",       "implementation": "ReleaseTitleSpecification",       "negate": false,       "required": false,       "fields": {         "value": "^(?=.*\\b(NBC)\\b)(?=.*\\bWEB[-_. ]?(DL|Rip|mux|hd)?\\b)"       }     }   ] }</v>
      </c>
      <c r="C722" s="8" t="str">
        <f t="shared" si="61"/>
        <v>/National Broadcasting Company ^|^(?=.*\b(NBC)\b)(?=.*\bWEB[-_. ]?(DL|Rip|mux|hd)?\b)/i</v>
      </c>
      <c r="D722" s="6" t="s">
        <v>1888</v>
      </c>
      <c r="E722" s="8"/>
      <c r="F722" s="6" t="s">
        <v>1609</v>
      </c>
      <c r="G722" s="6" t="s">
        <v>762</v>
      </c>
      <c r="H722" s="11"/>
      <c r="I722" s="11" t="str">
        <f t="shared" si="66"/>
        <v>NBC</v>
      </c>
      <c r="J722" s="11" t="str">
        <f t="shared" si="64"/>
        <v>NBC</v>
      </c>
      <c r="K722" s="21" t="str">
        <f t="shared" si="65"/>
        <v>^(?=.*\b(NBC)\b)(?=.*\bWEB[-_. ]?(DL|Rip|mux|hd)?\b)</v>
      </c>
      <c r="L722" s="11"/>
      <c r="M722" s="11"/>
      <c r="N722" s="11" t="s">
        <v>763</v>
      </c>
      <c r="O722" s="2"/>
      <c r="P722" s="2"/>
      <c r="Q722" s="2"/>
      <c r="R722" s="2"/>
    </row>
    <row r="723" spans="1:18" x14ac:dyDescent="0.3">
      <c r="A723" s="14" t="s">
        <v>2276</v>
      </c>
      <c r="B723" s="8" t="str">
        <f t="shared" si="60"/>
        <v>{   "name": "NATG",   "includeCustomFormatWhenRenaming": false,   "specifications": [     {       "name": "National Geographic",       "implementation": "ReleaseTitleSpecification",       "negate": false,       "required": false,       "fields": {         "value": "^(?=.*\\b(NATG)\\b)(?=.*\\bWEB[-_. ]?(DL|Rip|mux|hd)?\\b)"       }     }   ] }</v>
      </c>
      <c r="C723" s="8" t="str">
        <f t="shared" si="61"/>
        <v>/National Geographic ^|^(?=.*\b(NATG)\b)(?=.*\bWEB[-_. ]?(DL|Rip|mux|hd)?\b)/i</v>
      </c>
      <c r="D723" s="6" t="s">
        <v>1888</v>
      </c>
      <c r="E723" s="8"/>
      <c r="F723" s="6" t="s">
        <v>1610</v>
      </c>
      <c r="G723" s="6" t="s">
        <v>764</v>
      </c>
      <c r="H723" s="11"/>
      <c r="I723" s="11" t="str">
        <f t="shared" si="66"/>
        <v>NATG</v>
      </c>
      <c r="J723" s="11" t="str">
        <f t="shared" si="64"/>
        <v>NATG</v>
      </c>
      <c r="K723" s="21" t="str">
        <f t="shared" si="65"/>
        <v>^(?=.*\b(NATG)\b)(?=.*\bWEB[-_. ]?(DL|Rip|mux|hd)?\b)</v>
      </c>
      <c r="L723" s="11"/>
      <c r="M723" s="11"/>
      <c r="N723" s="11"/>
      <c r="O723" s="2"/>
      <c r="P723" s="2"/>
      <c r="Q723" s="2"/>
      <c r="R723" s="2"/>
    </row>
    <row r="724" spans="1:18" x14ac:dyDescent="0.3">
      <c r="A724" s="14" t="s">
        <v>2276</v>
      </c>
      <c r="B724" s="8" t="str">
        <f t="shared" si="60"/>
        <v>{   "name": "NBA",   "includeCustomFormatWhenRenaming": false,   "specifications": [     {       "name": "NBA League Pass",       "implementation": "ReleaseTitleSpecification",       "negate": false,       "required": false,       "fields": {         "value": "^(?=.*\\b(NBA)\\b)(?=.*\\bWEB[-_. ]?(DL|Rip|mux|hd)?\\b)"       }     }   ] }</v>
      </c>
      <c r="C724" s="8" t="str">
        <f t="shared" si="61"/>
        <v>/NBA League Pass ^|^(?=.*\b(NBA)\b)(?=.*\bWEB[-_. ]?(DL|Rip|mux|hd)?\b)/i</v>
      </c>
      <c r="D724" s="6" t="s">
        <v>1888</v>
      </c>
      <c r="E724" s="8"/>
      <c r="F724" s="6" t="s">
        <v>1611</v>
      </c>
      <c r="G724" s="6" t="s">
        <v>765</v>
      </c>
      <c r="H724" s="11"/>
      <c r="I724" s="11" t="str">
        <f t="shared" si="66"/>
        <v>NBA</v>
      </c>
      <c r="J724" s="11" t="str">
        <f t="shared" si="64"/>
        <v>NBA</v>
      </c>
      <c r="K724" s="21" t="str">
        <f t="shared" si="65"/>
        <v>^(?=.*\b(NBA)\b)(?=.*\bWEB[-_. ]?(DL|Rip|mux|hd)?\b)</v>
      </c>
      <c r="L724" s="11"/>
      <c r="M724" s="11"/>
      <c r="N724" s="11"/>
      <c r="O724" s="2"/>
      <c r="P724" s="2"/>
      <c r="Q724" s="2"/>
      <c r="R724" s="2"/>
    </row>
    <row r="725" spans="1:18" x14ac:dyDescent="0.3">
      <c r="A725" s="14" t="s">
        <v>2276</v>
      </c>
      <c r="B725" s="8" t="str">
        <f t="shared" si="60"/>
        <v>{   "name": "NBLA",   "includeCustomFormatWhenRenaming": false,   "specifications": [     {       "name": "Nebula",       "implementation": "ReleaseTitleSpecification",       "negate": false,       "required": false,       "fields": {         "value": "^(?=.*\\b(NBLA)\\b)(?=.*\\bWEB[-_. ]?(DL|Rip|mux|hd)?\\b)"       }     }   ] }</v>
      </c>
      <c r="C725" s="8" t="str">
        <f t="shared" si="61"/>
        <v>/Nebula ^|^(?=.*\b(NBLA)\b)(?=.*\bWEB[-_. ]?(DL|Rip|mux|hd)?\b)/i</v>
      </c>
      <c r="D725" s="6" t="s">
        <v>1888</v>
      </c>
      <c r="E725" s="8"/>
      <c r="F725" s="6" t="s">
        <v>2135</v>
      </c>
      <c r="G725" s="12" t="s">
        <v>2134</v>
      </c>
      <c r="H725" s="11"/>
      <c r="I725" s="11" t="str">
        <f t="shared" si="66"/>
        <v>NBLA</v>
      </c>
      <c r="J725" s="11" t="str">
        <f t="shared" si="64"/>
        <v>NBLA</v>
      </c>
      <c r="K725" s="21" t="str">
        <f t="shared" si="65"/>
        <v>^(?=.*\b(NBLA)\b)(?=.*\bWEB[-_. ]?(DL|Rip|mux|hd)?\b)</v>
      </c>
      <c r="L725" s="11"/>
      <c r="M725" s="11"/>
      <c r="N725" s="11"/>
      <c r="O725" s="2"/>
      <c r="P725" s="2"/>
      <c r="Q725" s="2"/>
      <c r="R725" s="2"/>
    </row>
    <row r="726" spans="1:18" x14ac:dyDescent="0.3">
      <c r="A726" s="14" t="s">
        <v>2276</v>
      </c>
      <c r="B726" s="8" t="str">
        <f t="shared" si="60"/>
        <v>{   "name": "NF",   "includeCustomFormatWhenRenaming": false,   "specifications": [     {       "name": "Netflix",       "implementation": "ReleaseTitleSpecification",       "negate": false,       "required": false,       "fields": {         "value": "^(?=.*\\b(NF)\\b)(?=.*\\bWEB[-_. ]?(DL|Rip|mux|hd)?\\b)"       }     }   ] }</v>
      </c>
      <c r="C726" s="8" t="str">
        <f t="shared" si="61"/>
        <v>/Netflix ^|^(?=.*\b(NF)\b)(?=.*\bWEB[-_. ]?(DL|Rip|mux|hd)?\b)/i</v>
      </c>
      <c r="D726" s="6" t="s">
        <v>1888</v>
      </c>
      <c r="E726" s="8"/>
      <c r="F726" s="6" t="s">
        <v>1612</v>
      </c>
      <c r="G726" s="6" t="s">
        <v>766</v>
      </c>
      <c r="H726" s="11"/>
      <c r="I726" s="11" t="str">
        <f t="shared" si="66"/>
        <v>NF</v>
      </c>
      <c r="J726" s="11" t="str">
        <f t="shared" si="64"/>
        <v>NF</v>
      </c>
      <c r="K726" s="21" t="str">
        <f t="shared" si="65"/>
        <v>^(?=.*\b(NF)\b)(?=.*\bWEB[-_. ]?(DL|Rip|mux|hd)?\b)</v>
      </c>
      <c r="L726" s="11"/>
      <c r="M726" s="11"/>
      <c r="N726" s="11" t="s">
        <v>767</v>
      </c>
      <c r="O726" s="2"/>
      <c r="P726" s="2"/>
      <c r="Q726" s="2"/>
      <c r="R726" s="2"/>
    </row>
    <row r="727" spans="1:18" x14ac:dyDescent="0.3">
      <c r="A727" s="14" t="s">
        <v>2276</v>
      </c>
      <c r="B727" s="8" t="str">
        <f t="shared" si="60"/>
        <v>{   "name": "NFL",   "includeCustomFormatWhenRenaming": false,   "specifications": [     {       "name": "NFL Network",       "implementation": "ReleaseTitleSpecification",       "negate": false,       "required": false,       "fields": {         "value": "^(?=.*\\b(NFL)\\b)(?=.*\\bWEB[-_. ]?(DL|Rip|mux|hd)?\\b)"       }     }   ] }</v>
      </c>
      <c r="C727" s="8" t="str">
        <f t="shared" si="61"/>
        <v>/NFL Network ^|^(?=.*\b(NFL)\b)(?=.*\bWEB[-_. ]?(DL|Rip|mux|hd)?\b)/i</v>
      </c>
      <c r="D727" s="6" t="s">
        <v>1888</v>
      </c>
      <c r="E727" s="8"/>
      <c r="F727" s="6" t="s">
        <v>1613</v>
      </c>
      <c r="G727" s="6" t="s">
        <v>768</v>
      </c>
      <c r="H727" s="11"/>
      <c r="I727" s="11" t="str">
        <f t="shared" si="66"/>
        <v>NFL</v>
      </c>
      <c r="J727" s="11" t="str">
        <f t="shared" si="64"/>
        <v>NFL</v>
      </c>
      <c r="K727" s="21" t="str">
        <f t="shared" si="65"/>
        <v>^(?=.*\b(NFL)\b)(?=.*\bWEB[-_. ]?(DL|Rip|mux|hd)?\b)</v>
      </c>
      <c r="L727" s="11"/>
      <c r="M727" s="11"/>
      <c r="N727" s="11"/>
      <c r="O727" s="2"/>
      <c r="P727" s="2"/>
      <c r="Q727" s="2"/>
      <c r="R727" s="2"/>
    </row>
    <row r="728" spans="1:18" x14ac:dyDescent="0.3">
      <c r="A728" s="14" t="s">
        <v>2276</v>
      </c>
      <c r="B728" s="8" t="str">
        <f t="shared" si="60"/>
        <v>{   "name": "NFLN",   "includeCustomFormatWhenRenaming": false,   "specifications": [     {       "name": "NFL Now",       "implementation": "ReleaseTitleSpecification",       "negate": false,       "required": false,       "fields": {         "value": "^(?=.*\\b(NFLN)\\b)(?=.*\\bWEB[-_. ]?(DL|Rip|mux|hd)?\\b)"       }     }   ] }</v>
      </c>
      <c r="C728" s="8" t="str">
        <f t="shared" si="61"/>
        <v>/NFL Now ^|^(?=.*\b(NFLN)\b)(?=.*\bWEB[-_. ]?(DL|Rip|mux|hd)?\b)/i</v>
      </c>
      <c r="D728" s="6" t="s">
        <v>1888</v>
      </c>
      <c r="E728" s="8"/>
      <c r="F728" s="6" t="s">
        <v>1614</v>
      </c>
      <c r="G728" s="6" t="s">
        <v>769</v>
      </c>
      <c r="H728" s="11"/>
      <c r="I728" s="11" t="str">
        <f t="shared" si="66"/>
        <v>NFLN</v>
      </c>
      <c r="J728" s="11" t="str">
        <f t="shared" si="64"/>
        <v>NFLN</v>
      </c>
      <c r="K728" s="21" t="str">
        <f t="shared" si="65"/>
        <v>^(?=.*\b(NFLN)\b)(?=.*\bWEB[-_. ]?(DL|Rip|mux|hd)?\b)</v>
      </c>
      <c r="L728" s="11"/>
      <c r="M728" s="11"/>
      <c r="N728" s="11"/>
      <c r="O728" s="2"/>
      <c r="P728" s="2"/>
      <c r="Q728" s="2"/>
      <c r="R728" s="2"/>
    </row>
    <row r="729" spans="1:18" x14ac:dyDescent="0.3">
      <c r="A729" s="14" t="s">
        <v>2276</v>
      </c>
      <c r="B729" s="8" t="str">
        <f t="shared" si="60"/>
        <v>{   "name": "BSP",   "includeCustomFormatWhenRenaming": false,   "specifications": [     {       "name": "NHK BS Premium",       "implementation": "ReleaseTitleSpecification",       "negate": false,       "required": false,       "fields": {         "value": "^(?=.*\\b(BSP|NHK[-_. ]?BSP)\\b)(?=.*\\bWEB[-_. ]?(DL|Rip|mux|hd)?\\b)"       }     }   ] }</v>
      </c>
      <c r="C729" s="8" t="str">
        <f t="shared" si="61"/>
        <v>/NHK BS Premium ^|^(?=.*\b(BSP|NHK[-_. ]?BSP)\b)(?=.*\bWEB[-_. ]?(DL|Rip|mux|hd)?\b)/i</v>
      </c>
      <c r="D729" s="6" t="s">
        <v>1888</v>
      </c>
      <c r="E729" s="11"/>
      <c r="F729" s="10" t="s">
        <v>2258</v>
      </c>
      <c r="G729" s="10" t="s">
        <v>2270</v>
      </c>
      <c r="H729" s="11" t="s">
        <v>2269</v>
      </c>
      <c r="I729" s="11" t="s">
        <v>2259</v>
      </c>
      <c r="J729" s="11" t="str">
        <f t="shared" si="64"/>
        <v>BSP|NHK[-_. ]?BSP</v>
      </c>
      <c r="K729" s="21" t="str">
        <f t="shared" si="65"/>
        <v>^(?=.*\b(BSP|NHK[-_. ]?BSP)\b)(?=.*\bWEB[-_. ]?(DL|Rip|mux|hd)?\b)</v>
      </c>
      <c r="L729" s="11"/>
      <c r="M729" s="11"/>
      <c r="N729" s="11" t="s">
        <v>2257</v>
      </c>
      <c r="O729" s="2"/>
      <c r="P729" s="2"/>
      <c r="Q729" s="2"/>
      <c r="R729" s="2"/>
    </row>
    <row r="730" spans="1:18" x14ac:dyDescent="0.3">
      <c r="A730" s="14" t="s">
        <v>2276</v>
      </c>
      <c r="B730" s="8" t="str">
        <f t="shared" si="60"/>
        <v>{   "name": "NHKE",   "includeCustomFormatWhenRenaming": false,   "specifications": [     {       "name": "NHK Educational TV",       "implementation": "ReleaseTitleSpecification",       "negate": false,       "required": false,       "fields": {         "value": "^(?=.*\\b(NHKE)\\b)(?=.*\\bWEB[-_. ]?(DL|Rip|mux|hd)?\\b)"       }     }   ] }</v>
      </c>
      <c r="C730" s="8" t="str">
        <f t="shared" si="61"/>
        <v>/NHK Educational TV ^|^(?=.*\b(NHKE)\b)(?=.*\bWEB[-_. ]?(DL|Rip|mux|hd)?\b)/i</v>
      </c>
      <c r="D730" s="6" t="s">
        <v>1888</v>
      </c>
      <c r="E730" s="11"/>
      <c r="F730" s="10" t="s">
        <v>2229</v>
      </c>
      <c r="G730" s="10" t="s">
        <v>2230</v>
      </c>
      <c r="H730" s="11"/>
      <c r="I730" s="11" t="str">
        <f t="shared" ref="I730:I744" si="67">IF(G730="",F730,G730)</f>
        <v>NHKE</v>
      </c>
      <c r="J730" s="11" t="str">
        <f t="shared" si="64"/>
        <v>NHKE</v>
      </c>
      <c r="K730" s="21" t="str">
        <f t="shared" si="65"/>
        <v>^(?=.*\b(NHKE)\b)(?=.*\bWEB[-_. ]?(DL|Rip|mux|hd)?\b)</v>
      </c>
      <c r="L730" s="11"/>
      <c r="M730" s="11"/>
      <c r="N730" s="11" t="s">
        <v>2231</v>
      </c>
      <c r="O730" s="2"/>
      <c r="P730" s="2"/>
      <c r="Q730" s="2"/>
      <c r="R730" s="2"/>
    </row>
    <row r="731" spans="1:18" x14ac:dyDescent="0.3">
      <c r="A731" s="14" t="s">
        <v>2276</v>
      </c>
      <c r="B731" s="8" t="str">
        <f t="shared" si="60"/>
        <v>{   "name": "NHKG",   "includeCustomFormatWhenRenaming": false,   "specifications": [     {       "name": "NHK General TV",       "implementation": "ReleaseTitleSpecification",       "negate": false,       "required": false,       "fields": {         "value": "^(?=.*\\b(NHKG)\\b)(?=.*\\bWEB[-_. ]?(DL|Rip|mux|hd)?\\b)"       }     }   ] }</v>
      </c>
      <c r="C731" s="8" t="str">
        <f t="shared" si="61"/>
        <v>/NHK General TV ^|^(?=.*\b(NHKG)\b)(?=.*\bWEB[-_. ]?(DL|Rip|mux|hd)?\b)/i</v>
      </c>
      <c r="D731" s="6" t="s">
        <v>1888</v>
      </c>
      <c r="E731" s="8"/>
      <c r="F731" s="6" t="s">
        <v>1615</v>
      </c>
      <c r="G731" s="6" t="s">
        <v>770</v>
      </c>
      <c r="H731" s="11"/>
      <c r="I731" s="11" t="str">
        <f t="shared" si="67"/>
        <v>NHKG</v>
      </c>
      <c r="J731" s="11" t="str">
        <f t="shared" si="64"/>
        <v>NHKG</v>
      </c>
      <c r="K731" s="21" t="str">
        <f t="shared" si="65"/>
        <v>^(?=.*\b(NHKG)\b)(?=.*\bWEB[-_. ]?(DL|Rip|mux|hd)?\b)</v>
      </c>
      <c r="L731" s="11"/>
      <c r="M731" s="11"/>
      <c r="N731" s="11"/>
      <c r="O731" s="2"/>
      <c r="P731" s="2"/>
      <c r="Q731" s="2"/>
      <c r="R731" s="2"/>
    </row>
    <row r="732" spans="1:18" x14ac:dyDescent="0.3">
      <c r="A732" s="14" t="s">
        <v>2276</v>
      </c>
      <c r="B732" s="8" t="str">
        <f t="shared" si="60"/>
        <v>{   "name": "GC",   "includeCustomFormatWhenRenaming": false,   "specifications": [     {       "name": "NHL GameCenter",       "implementation": "ReleaseTitleSpecification",       "negate": false,       "required": false,       "fields": {         "value": "^(?=.*\\b(GC)\\b)(?=.*\\bWEB[-_. ]?(DL|Rip|mux|hd)?\\b)"       }     }   ] }</v>
      </c>
      <c r="C732" s="8" t="str">
        <f t="shared" si="61"/>
        <v>/NHL GameCenter ^|^(?=.*\b(GC)\b)(?=.*\bWEB[-_. ]?(DL|Rip|mux|hd)?\b)/i</v>
      </c>
      <c r="D732" s="6" t="s">
        <v>1888</v>
      </c>
      <c r="E732" s="8"/>
      <c r="F732" s="6" t="s">
        <v>1616</v>
      </c>
      <c r="G732" s="6" t="s">
        <v>771</v>
      </c>
      <c r="H732" s="11"/>
      <c r="I732" s="11" t="str">
        <f t="shared" si="67"/>
        <v>GC</v>
      </c>
      <c r="J732" s="11" t="str">
        <f t="shared" si="64"/>
        <v>GC</v>
      </c>
      <c r="K732" s="21" t="str">
        <f t="shared" si="65"/>
        <v>^(?=.*\b(GC)\b)(?=.*\bWEB[-_. ]?(DL|Rip|mux|hd)?\b)</v>
      </c>
      <c r="L732" s="11"/>
      <c r="M732" s="11"/>
      <c r="N732" s="11"/>
      <c r="O732" s="2"/>
      <c r="P732" s="2"/>
      <c r="Q732" s="2"/>
      <c r="R732" s="2"/>
    </row>
    <row r="733" spans="1:18" x14ac:dyDescent="0.3">
      <c r="A733" s="14" t="s">
        <v>2276</v>
      </c>
      <c r="B733" s="8" t="str">
        <f t="shared" si="60"/>
        <v>{   "name": "NICK",   "includeCustomFormatWhenRenaming": false,   "specifications": [     {       "name": "Nickelodeon",       "implementation": "ReleaseTitleSpecification",       "negate": false,       "required": false,       "fields": {         "value": "^(?=.*\\b(NICK)\\b)(?=.*\\bWEB[-_. ]?(DL|Rip|mux|hd)?\\b)"       }     }   ] }</v>
      </c>
      <c r="C733" s="8" t="str">
        <f t="shared" si="61"/>
        <v>/Nickelodeon ^|^(?=.*\b(NICK)\b)(?=.*\bWEB[-_. ]?(DL|Rip|mux|hd)?\b)/i</v>
      </c>
      <c r="D733" s="6" t="s">
        <v>1888</v>
      </c>
      <c r="E733" s="8"/>
      <c r="F733" s="6" t="s">
        <v>1617</v>
      </c>
      <c r="G733" s="6" t="s">
        <v>772</v>
      </c>
      <c r="H733" s="11"/>
      <c r="I733" s="11" t="str">
        <f t="shared" si="67"/>
        <v>NICK</v>
      </c>
      <c r="J733" s="11" t="str">
        <f t="shared" si="64"/>
        <v>NICK</v>
      </c>
      <c r="K733" s="21" t="str">
        <f t="shared" si="65"/>
        <v>^(?=.*\b(NICK)\b)(?=.*\bWEB[-_. ]?(DL|Rip|mux|hd)?\b)</v>
      </c>
      <c r="L733" s="11"/>
      <c r="M733" s="11"/>
      <c r="N733" s="11" t="s">
        <v>773</v>
      </c>
      <c r="O733" s="2"/>
      <c r="P733" s="2"/>
      <c r="Q733" s="2"/>
      <c r="R733" s="2"/>
    </row>
    <row r="734" spans="1:18" x14ac:dyDescent="0.3">
      <c r="A734" s="14" t="s">
        <v>2276</v>
      </c>
      <c r="B734" s="8" t="str">
        <f t="shared" si="60"/>
        <v>{   "name": "BS11",   "includeCustomFormatWhenRenaming": false,   "specifications": [     {       "name": "Nippon BS Broadcasting",       "implementation": "ReleaseTitleSpecification",       "negate": false,       "required": false,       "fields": {         "value": "^(?=.*\\b(BS11)\\b)(?=.*\\bWEB[-_. ]?(DL|Rip|mux|hd)?\\b)"       }     }   ] }</v>
      </c>
      <c r="C734" s="8" t="str">
        <f t="shared" si="61"/>
        <v>/Nippon BS Broadcasting ^|^(?=.*\b(BS11)\b)(?=.*\bWEB[-_. ]?(DL|Rip|mux|hd)?\b)/i</v>
      </c>
      <c r="D734" s="6" t="s">
        <v>1888</v>
      </c>
      <c r="E734" s="8"/>
      <c r="F734" s="6" t="s">
        <v>1618</v>
      </c>
      <c r="G734" s="6" t="s">
        <v>774</v>
      </c>
      <c r="H734" s="11"/>
      <c r="I734" s="11" t="str">
        <f t="shared" si="67"/>
        <v>BS11</v>
      </c>
      <c r="J734" s="11" t="str">
        <f t="shared" si="64"/>
        <v>BS11</v>
      </c>
      <c r="K734" s="21" t="str">
        <f t="shared" si="65"/>
        <v>^(?=.*\b(BS11)\b)(?=.*\bWEB[-_. ]?(DL|Rip|mux|hd)?\b)</v>
      </c>
      <c r="L734" s="11"/>
      <c r="M734" s="11"/>
      <c r="N734" s="11" t="s">
        <v>2221</v>
      </c>
      <c r="O734" s="2"/>
      <c r="P734" s="2"/>
      <c r="Q734" s="2"/>
      <c r="R734" s="2"/>
    </row>
    <row r="735" spans="1:18" x14ac:dyDescent="0.3">
      <c r="A735" s="14" t="s">
        <v>2276</v>
      </c>
      <c r="B735" s="8" t="str">
        <f t="shared" si="60"/>
        <v>{   "name": "NTV",   "includeCustomFormatWhenRenaming": false,   "specifications": [     {       "name": "Nippon TV",       "implementation": "ReleaseTitleSpecification",       "negate": false,       "required": false,       "fields": {         "value": "^(?=.*\\b(NTV)\\b)(?=.*\\bWEB[-_. ]?(DL|Rip|mux|hd)?\\b)"       }     }   ] }</v>
      </c>
      <c r="C735" s="8" t="str">
        <f t="shared" si="61"/>
        <v>/Nippon TV ^|^(?=.*\b(NTV)\b)(?=.*\bWEB[-_. ]?(DL|Rip|mux|hd)?\b)/i</v>
      </c>
      <c r="D735" s="6" t="s">
        <v>1888</v>
      </c>
      <c r="E735" s="8"/>
      <c r="F735" s="6" t="s">
        <v>1619</v>
      </c>
      <c r="G735" s="6" t="s">
        <v>775</v>
      </c>
      <c r="H735" s="11"/>
      <c r="I735" s="11" t="str">
        <f t="shared" si="67"/>
        <v>NTV</v>
      </c>
      <c r="J735" s="11" t="str">
        <f t="shared" si="64"/>
        <v>NTV</v>
      </c>
      <c r="K735" s="21" t="str">
        <f t="shared" si="65"/>
        <v>^(?=.*\b(NTV)\b)(?=.*\bWEB[-_. ]?(DL|Rip|mux|hd)?\b)</v>
      </c>
      <c r="L735" s="11"/>
      <c r="M735" s="11"/>
      <c r="N735" s="11"/>
      <c r="O735" s="2"/>
      <c r="P735" s="2"/>
      <c r="Q735" s="2"/>
      <c r="R735" s="2"/>
    </row>
    <row r="736" spans="1:18" x14ac:dyDescent="0.3">
      <c r="A736" s="14" t="s">
        <v>2276</v>
      </c>
      <c r="B736" s="8" t="str">
        <f t="shared" si="60"/>
        <v>{   "name": "NOOV",   "includeCustomFormatWhenRenaming": false,   "specifications": [     {       "name": "Noovo",       "implementation": "ReleaseTitleSpecification",       "negate": false,       "required": false,       "fields": {         "value": "^(?=.*\\b(NOOV)\\b)(?=.*\\bWEB[-_. ]?(DL|Rip|mux|hd)?\\b)"       }     }   ] }</v>
      </c>
      <c r="C736" s="8" t="str">
        <f t="shared" si="61"/>
        <v>/Noovo ^|^(?=.*\b(NOOV)\b)(?=.*\bWEB[-_. ]?(DL|Rip|mux|hd)?\b)/i</v>
      </c>
      <c r="D736" s="6" t="s">
        <v>1888</v>
      </c>
      <c r="E736" s="8"/>
      <c r="F736" s="6" t="s">
        <v>1620</v>
      </c>
      <c r="G736" s="6" t="s">
        <v>776</v>
      </c>
      <c r="H736" s="11"/>
      <c r="I736" s="11" t="str">
        <f t="shared" si="67"/>
        <v>NOOV</v>
      </c>
      <c r="J736" s="11" t="str">
        <f t="shared" si="64"/>
        <v>NOOV</v>
      </c>
      <c r="K736" s="21" t="str">
        <f t="shared" si="65"/>
        <v>^(?=.*\b(NOOV)\b)(?=.*\bWEB[-_. ]?(DL|Rip|mux|hd)?\b)</v>
      </c>
      <c r="L736" s="11"/>
      <c r="M736" s="11"/>
      <c r="N736" s="11" t="s">
        <v>777</v>
      </c>
      <c r="O736" s="2"/>
      <c r="P736" s="2"/>
      <c r="Q736" s="2"/>
      <c r="R736" s="2"/>
    </row>
    <row r="737" spans="1:18" x14ac:dyDescent="0.3">
      <c r="A737" s="14" t="s">
        <v>2276</v>
      </c>
      <c r="B737" s="8" t="str">
        <f t="shared" si="60"/>
        <v>{   "name": "NRK",   "includeCustomFormatWhenRenaming": false,   "specifications": [     {       "name": "Norwegian Broadcasting Corporation",       "implementation": "ReleaseTitleSpecification",       "negate": false,       "required": false,       "fields": {         "value": "^(?=.*\\b(NRK)\\b)(?=.*\\bWEB[-_. ]?(DL|Rip|mux|hd)?\\b)"       }     }   ] }</v>
      </c>
      <c r="C737" s="8" t="str">
        <f t="shared" si="61"/>
        <v>/Norwegian Broadcasting Corporation ^|^(?=.*\b(NRK)\b)(?=.*\bWEB[-_. ]?(DL|Rip|mux|hd)?\b)/i</v>
      </c>
      <c r="D737" s="6" t="s">
        <v>1888</v>
      </c>
      <c r="E737" s="8"/>
      <c r="F737" s="6" t="s">
        <v>1621</v>
      </c>
      <c r="G737" s="6" t="s">
        <v>778</v>
      </c>
      <c r="H737" s="11" t="s">
        <v>779</v>
      </c>
      <c r="I737" s="11" t="str">
        <f t="shared" si="67"/>
        <v>NRK</v>
      </c>
      <c r="J737" s="11" t="str">
        <f t="shared" si="64"/>
        <v>NRK</v>
      </c>
      <c r="K737" s="21" t="str">
        <f t="shared" si="65"/>
        <v>^(?=.*\b(NRK)\b)(?=.*\bWEB[-_. ]?(DL|Rip|mux|hd)?\b)</v>
      </c>
      <c r="L737" s="11"/>
      <c r="M737" s="11"/>
      <c r="N737" s="11" t="s">
        <v>780</v>
      </c>
      <c r="O737" s="2"/>
      <c r="P737" s="2"/>
      <c r="Q737" s="2"/>
      <c r="R737" s="2"/>
    </row>
    <row r="738" spans="1:18" x14ac:dyDescent="0.3">
      <c r="A738" s="14" t="s">
        <v>2276</v>
      </c>
      <c r="B738" s="8" t="str">
        <f t="shared" si="60"/>
        <v>{   "name": "NowE",   "includeCustomFormatWhenRenaming": false,   "specifications": [     {       "name": "Now E",       "implementation": "ReleaseTitleSpecification",       "negate": false,       "required": false,       "fields": {         "value": "^(?=.*\\b(NowE)\\b)(?=.*\\bWEB[-_. ]?(DL|Rip|mux|hd)?\\b)"       }     }   ] }</v>
      </c>
      <c r="C738" s="8" t="str">
        <f t="shared" si="61"/>
        <v>/Now E ^|^(?=.*\b(NowE)\b)(?=.*\bWEB[-_. ]?(DL|Rip|mux|hd)?\b)/i</v>
      </c>
      <c r="D738" s="6" t="s">
        <v>1888</v>
      </c>
      <c r="E738" s="8"/>
      <c r="F738" s="6" t="s">
        <v>1622</v>
      </c>
      <c r="G738" s="6" t="s">
        <v>781</v>
      </c>
      <c r="H738" s="11"/>
      <c r="I738" s="11" t="str">
        <f t="shared" si="67"/>
        <v>NowE</v>
      </c>
      <c r="J738" s="11" t="str">
        <f t="shared" si="64"/>
        <v>NowE</v>
      </c>
      <c r="K738" s="21" t="str">
        <f t="shared" si="65"/>
        <v>^(?=.*\b(NowE)\b)(?=.*\bWEB[-_. ]?(DL|Rip|mux|hd)?\b)</v>
      </c>
      <c r="L738" s="11"/>
      <c r="M738" s="11"/>
      <c r="N738" s="11" t="s">
        <v>782</v>
      </c>
      <c r="O738" s="2"/>
      <c r="P738" s="2"/>
      <c r="Q738" s="2"/>
      <c r="R738" s="2"/>
    </row>
    <row r="739" spans="1:18" x14ac:dyDescent="0.3">
      <c r="A739" s="14" t="s">
        <v>2276</v>
      </c>
      <c r="B739" s="8" t="str">
        <f t="shared" si="60"/>
        <v>{   "name": "ODK",   "includeCustomFormatWhenRenaming": false,   "specifications": [     {       "name": "OnDemandKorea",       "implementation": "ReleaseTitleSpecification",       "negate": false,       "required": false,       "fields": {         "value": "^(?=.*\\b(ODK)\\b)(?=.*\\bWEB[-_. ]?(DL|Rip|mux|hd)?\\b)"       }     }   ] }</v>
      </c>
      <c r="C739" s="8" t="str">
        <f t="shared" si="61"/>
        <v>/OnDemandKorea ^|^(?=.*\b(ODK)\b)(?=.*\bWEB[-_. ]?(DL|Rip|mux|hd)?\b)/i</v>
      </c>
      <c r="D739" s="6" t="s">
        <v>1888</v>
      </c>
      <c r="E739" s="8"/>
      <c r="F739" s="6" t="s">
        <v>1623</v>
      </c>
      <c r="G739" s="6" t="s">
        <v>783</v>
      </c>
      <c r="H739" s="11"/>
      <c r="I739" s="11" t="str">
        <f t="shared" si="67"/>
        <v>ODK</v>
      </c>
      <c r="J739" s="11" t="str">
        <f t="shared" si="64"/>
        <v>ODK</v>
      </c>
      <c r="K739" s="21" t="str">
        <f t="shared" si="65"/>
        <v>^(?=.*\b(ODK)\b)(?=.*\bWEB[-_. ]?(DL|Rip|mux|hd)?\b)</v>
      </c>
      <c r="L739" s="11"/>
      <c r="M739" s="11"/>
      <c r="N739" s="11"/>
      <c r="O739" s="2"/>
      <c r="P739" s="2"/>
      <c r="Q739" s="2"/>
      <c r="R739" s="2"/>
    </row>
    <row r="740" spans="1:18" x14ac:dyDescent="0.3">
      <c r="A740" s="14" t="s">
        <v>2276</v>
      </c>
      <c r="B740" s="8" t="str">
        <f t="shared" si="60"/>
        <v>{   "name": "OneD",   "includeCustomFormatWhenRenaming": false,   "specifications": [     {       "name": "*",       "implementation": "ReleaseTitleSpecification",       "negate": false,       "required": false,       "fields": {         "value": "^(?=.*\\b(OneD)\\b)(?=.*\\bWEB[-_. ]?(DL|Rip|mux|hd)?\\b)"       }     }   ] }</v>
      </c>
      <c r="C740" s="8" t="str">
        <f t="shared" si="61"/>
        <v>/OneD ^|^(?=.*\b(OneD)\b)(?=.*\bWEB[-_. ]?(DL|Rip|mux|hd)?\b)/i</v>
      </c>
      <c r="D740" s="6" t="s">
        <v>1888</v>
      </c>
      <c r="E740" s="8"/>
      <c r="F740" s="6" t="s">
        <v>1624</v>
      </c>
      <c r="G740" s="6"/>
      <c r="H740" s="11"/>
      <c r="I740" s="11" t="str">
        <f t="shared" si="67"/>
        <v>OneD</v>
      </c>
      <c r="J740" s="11" t="str">
        <f t="shared" si="64"/>
        <v>OneD</v>
      </c>
      <c r="K740" s="21" t="str">
        <f t="shared" si="65"/>
        <v>^(?=.*\b(OneD)\b)(?=.*\bWEB[-_. ]?(DL|Rip|mux|hd)?\b)</v>
      </c>
      <c r="L740" s="11"/>
      <c r="M740" s="11"/>
      <c r="N740" s="11"/>
      <c r="O740" s="2"/>
      <c r="P740" s="2"/>
      <c r="Q740" s="2"/>
      <c r="R740" s="2"/>
    </row>
    <row r="741" spans="1:18" x14ac:dyDescent="0.3">
      <c r="A741" s="14" t="s">
        <v>2276</v>
      </c>
      <c r="B741" s="8" t="str">
        <f t="shared" si="60"/>
        <v>{   "name": "OSN",   "includeCustomFormatWhenRenaming": false,   "specifications": [     {       "name": "Orbit Showtime Network",       "implementation": "ReleaseTitleSpecification",       "negate": false,       "required": false,       "fields": {         "value": "^(?=.*\\b(OSN)\\b)(?=.*\\bWEB[-_. ]?(DL|Rip|mux|hd)?\\b)"       }     }   ] }</v>
      </c>
      <c r="C741" s="8" t="str">
        <f t="shared" si="61"/>
        <v>/Orbit Showtime Network ^|^(?=.*\b(OSN)\b)(?=.*\bWEB[-_. ]?(DL|Rip|mux|hd)?\b)/i</v>
      </c>
      <c r="D741" s="6" t="s">
        <v>1888</v>
      </c>
      <c r="E741" s="8"/>
      <c r="F741" s="6" t="s">
        <v>1625</v>
      </c>
      <c r="G741" s="6" t="s">
        <v>784</v>
      </c>
      <c r="H741" s="11"/>
      <c r="I741" s="11" t="str">
        <f t="shared" si="67"/>
        <v>OSN</v>
      </c>
      <c r="J741" s="11" t="str">
        <f t="shared" si="64"/>
        <v>OSN</v>
      </c>
      <c r="K741" s="21" t="str">
        <f t="shared" si="65"/>
        <v>^(?=.*\b(OSN)\b)(?=.*\bWEB[-_. ]?(DL|Rip|mux|hd)?\b)</v>
      </c>
      <c r="L741" s="11"/>
      <c r="M741" s="11"/>
      <c r="N741" s="11"/>
      <c r="O741" s="2"/>
      <c r="P741" s="2"/>
      <c r="Q741" s="2"/>
      <c r="R741" s="2"/>
    </row>
    <row r="742" spans="1:18" x14ac:dyDescent="0.3">
      <c r="A742" s="14" t="s">
        <v>2276</v>
      </c>
      <c r="B742" s="8" t="str">
        <f t="shared" si="60"/>
        <v>{   "name": "OVID",   "includeCustomFormatWhenRenaming": false,   "specifications": [     {       "name": "*",       "implementation": "ReleaseTitleSpecification",       "negate": false,       "required": false,       "fields": {         "value": "^(?=.*\\b(OVID)\\b)(?=.*\\bWEB[-_. ]?(DL|Rip|mux|hd)?\\b)"       }     }   ] }</v>
      </c>
      <c r="C742" s="8" t="str">
        <f t="shared" si="61"/>
        <v>/OVID ^|^(?=.*\b(OVID)\b)(?=.*\bWEB[-_. ]?(DL|Rip|mux|hd)?\b)/i</v>
      </c>
      <c r="D742" s="6" t="s">
        <v>1888</v>
      </c>
      <c r="E742" s="8"/>
      <c r="F742" s="6" t="s">
        <v>1906</v>
      </c>
      <c r="G742" s="6"/>
      <c r="H742" s="11"/>
      <c r="I742" s="11" t="str">
        <f t="shared" si="67"/>
        <v>OVID</v>
      </c>
      <c r="J742" s="11" t="str">
        <f t="shared" si="64"/>
        <v>OVID</v>
      </c>
      <c r="K742" s="21" t="str">
        <f t="shared" si="65"/>
        <v>^(?=.*\b(OVID)\b)(?=.*\bWEB[-_. ]?(DL|Rip|mux|hd)?\b)</v>
      </c>
      <c r="L742" s="11"/>
      <c r="M742" s="11"/>
      <c r="N742" s="11"/>
      <c r="O742" s="2"/>
      <c r="P742" s="2"/>
      <c r="Q742" s="2"/>
      <c r="R742" s="2"/>
    </row>
    <row r="743" spans="1:18" x14ac:dyDescent="0.3">
      <c r="A743" s="14" t="s">
        <v>2276</v>
      </c>
      <c r="B743" s="8" t="str">
        <f t="shared" si="60"/>
        <v>{   "name": "OXGN",   "includeCustomFormatWhenRenaming": false,   "specifications": [     {       "name": "Oxygen",       "implementation": "ReleaseTitleSpecification",       "negate": false,       "required": false,       "fields": {         "value": "^(?=.*\\b(OXGN)\\b)(?=.*\\bWEB[-_. ]?(DL|Rip|mux|hd)?\\b)"       }     }   ] }</v>
      </c>
      <c r="C743" s="8" t="str">
        <f t="shared" si="61"/>
        <v>/Oxygen ^|^(?=.*\b(OXGN)\b)(?=.*\bWEB[-_. ]?(DL|Rip|mux|hd)?\b)/i</v>
      </c>
      <c r="D743" s="6" t="s">
        <v>1888</v>
      </c>
      <c r="E743" s="8"/>
      <c r="F743" s="6" t="s">
        <v>1626</v>
      </c>
      <c r="G743" s="6" t="s">
        <v>785</v>
      </c>
      <c r="H743" s="11"/>
      <c r="I743" s="11" t="str">
        <f t="shared" si="67"/>
        <v>OXGN</v>
      </c>
      <c r="J743" s="11" t="str">
        <f t="shared" si="64"/>
        <v>OXGN</v>
      </c>
      <c r="K743" s="21" t="str">
        <f t="shared" si="65"/>
        <v>^(?=.*\b(OXGN)\b)(?=.*\bWEB[-_. ]?(DL|Rip|mux|hd)?\b)</v>
      </c>
      <c r="L743" s="11"/>
      <c r="M743" s="11"/>
      <c r="N743" s="11"/>
      <c r="O743" s="2"/>
      <c r="P743" s="2"/>
      <c r="Q743" s="2"/>
      <c r="R743" s="2"/>
    </row>
    <row r="744" spans="1:18" x14ac:dyDescent="0.3">
      <c r="A744" s="14" t="s">
        <v>2276</v>
      </c>
      <c r="B744" s="8" t="str">
        <f t="shared" si="60"/>
        <v>{   "name": "PMNT",   "includeCustomFormatWhenRenaming": false,   "specifications": [     {       "name": "Paramount Network",       "implementation": "ReleaseTitleSpecification",       "negate": false,       "required": false,       "fields": {         "value": "^(?=.*\\b(PMNT)\\b)(?=.*\\bWEB[-_. ]?(DL|Rip|mux|hd)?\\b)"       }     }   ] }</v>
      </c>
      <c r="C744" s="8" t="str">
        <f t="shared" si="61"/>
        <v>/Paramount Network ^|^(?=.*\b(PMNT)\b)(?=.*\bWEB[-_. ]?(DL|Rip|mux|hd)?\b)/i</v>
      </c>
      <c r="D744" s="6" t="s">
        <v>1888</v>
      </c>
      <c r="E744" s="8"/>
      <c r="F744" s="6" t="s">
        <v>1627</v>
      </c>
      <c r="G744" s="6" t="s">
        <v>786</v>
      </c>
      <c r="H744" s="11"/>
      <c r="I744" s="11" t="str">
        <f t="shared" si="67"/>
        <v>PMNT</v>
      </c>
      <c r="J744" s="11" t="str">
        <f t="shared" si="64"/>
        <v>PMNT</v>
      </c>
      <c r="K744" s="21" t="str">
        <f t="shared" si="65"/>
        <v>^(?=.*\b(PMNT)\b)(?=.*\bWEB[-_. ]?(DL|Rip|mux|hd)?\b)</v>
      </c>
      <c r="L744" s="11"/>
      <c r="M744" s="11"/>
      <c r="N744" s="11" t="s">
        <v>2144</v>
      </c>
      <c r="O744" s="2"/>
      <c r="P744" s="2"/>
      <c r="Q744" s="2"/>
      <c r="R744" s="2"/>
    </row>
    <row r="745" spans="1:18" x14ac:dyDescent="0.3">
      <c r="A745" s="14" t="s">
        <v>2276</v>
      </c>
      <c r="B745" s="8" t="str">
        <f t="shared" si="60"/>
        <v>{   "name": "PMTP",   "includeCustomFormatWhenRenaming": false,   "specifications": [     {       "name": "Paramount+",       "implementation": "ReleaseTitleSpecification",       "negate": false,       "required": false,       "fields": {         "value": "^(?=.*\\b(PMTP|PMNP)\\b)(?=.*\\bWEB[-_. ]?(DL|Rip|mux|hd)?\\b)"       }     }   ] }</v>
      </c>
      <c r="C745" s="8" t="str">
        <f t="shared" si="61"/>
        <v>/Paramount+ ^|^(?=.*\b(PMTP|PMNP)\b)(?=.*\bWEB[-_. ]?(DL|Rip|mux|hd)?\b)/i</v>
      </c>
      <c r="D745" s="6" t="s">
        <v>1888</v>
      </c>
      <c r="E745" s="8"/>
      <c r="F745" s="6" t="s">
        <v>1628</v>
      </c>
      <c r="G745" s="6" t="s">
        <v>787</v>
      </c>
      <c r="H745" s="11" t="s">
        <v>2145</v>
      </c>
      <c r="I745" s="11" t="s">
        <v>2143</v>
      </c>
      <c r="J745" s="11" t="str">
        <f t="shared" si="64"/>
        <v>PMTP|PMNP</v>
      </c>
      <c r="K745" s="21" t="str">
        <f t="shared" si="65"/>
        <v>^(?=.*\b(PMTP|PMNP)\b)(?=.*\bWEB[-_. ]?(DL|Rip|mux|hd)?\b)</v>
      </c>
      <c r="L745" s="11" t="s">
        <v>2166</v>
      </c>
      <c r="M745" s="11"/>
      <c r="N745" s="11" t="s">
        <v>788</v>
      </c>
      <c r="O745" s="2"/>
      <c r="P745" s="2"/>
      <c r="Q745" s="2"/>
      <c r="R745" s="2"/>
    </row>
    <row r="746" spans="1:18" x14ac:dyDescent="0.3">
      <c r="A746" s="14" t="s">
        <v>2276</v>
      </c>
      <c r="B746" s="8" t="str">
        <f t="shared" si="60"/>
        <v>{   "name": "PARAVI",   "includeCustomFormatWhenRenaming": false,   "specifications": [     {       "name": "Paravi",       "implementation": "ReleaseTitleSpecification",       "negate": false,       "required": false,       "fields": {         "value": "^(?=.*\\b(PARAVI)\\b)(?=.*\\bWEB[-_. ]?(DL|Rip|mux|hd)?\\b)"       }     }   ] }</v>
      </c>
      <c r="C746" s="8" t="str">
        <f t="shared" si="61"/>
        <v>/Paravi ^|^(?=.*\b(PARAVI)\b)(?=.*\bWEB[-_. ]?(DL|Rip|mux|hd)?\b)/i</v>
      </c>
      <c r="D746" s="6" t="s">
        <v>1888</v>
      </c>
      <c r="E746" s="8"/>
      <c r="F746" s="6" t="s">
        <v>1629</v>
      </c>
      <c r="G746" s="6" t="s">
        <v>789</v>
      </c>
      <c r="H746" s="11"/>
      <c r="I746" s="11" t="str">
        <f t="shared" ref="I746:I760" si="68">IF(G746="",F746,G746)</f>
        <v>PARAVI</v>
      </c>
      <c r="J746" s="11" t="str">
        <f t="shared" si="64"/>
        <v>PARAVI</v>
      </c>
      <c r="K746" s="21" t="str">
        <f t="shared" si="65"/>
        <v>^(?=.*\b(PARAVI)\b)(?=.*\bWEB[-_. ]?(DL|Rip|mux|hd)?\b)</v>
      </c>
      <c r="L746" s="11"/>
      <c r="M746" s="11"/>
      <c r="N746" s="11" t="s">
        <v>790</v>
      </c>
      <c r="O746" s="2"/>
      <c r="P746" s="2"/>
      <c r="Q746" s="2"/>
      <c r="R746" s="2"/>
    </row>
    <row r="747" spans="1:18" x14ac:dyDescent="0.3">
      <c r="A747" s="14" t="s">
        <v>2276</v>
      </c>
      <c r="B747" s="8" t="str">
        <f t="shared" si="60"/>
        <v>{   "name": "Pathe",   "includeCustomFormatWhenRenaming": false,   "specifications": [     {       "name": "Pathé Thuis",       "implementation": "ReleaseTitleSpecification",       "negate": false,       "required": false,       "fields": {         "value": "^(?=.*\\b(Pathe)\\b)(?=.*\\bWEB[-_. ]?(DL|Rip|mux|hd)?\\b)"       }     }   ] }</v>
      </c>
      <c r="C747" s="8" t="str">
        <f t="shared" si="61"/>
        <v>/Pathé Thuis ^|^(?=.*\b(Pathe)\b)(?=.*\bWEB[-_. ]?(DL|Rip|mux|hd)?\b)/i</v>
      </c>
      <c r="D747" s="6" t="s">
        <v>1888</v>
      </c>
      <c r="E747" s="8"/>
      <c r="F747" s="6" t="s">
        <v>1901</v>
      </c>
      <c r="G747" s="6" t="s">
        <v>1902</v>
      </c>
      <c r="H747" s="11"/>
      <c r="I747" s="11" t="str">
        <f t="shared" si="68"/>
        <v>Pathe</v>
      </c>
      <c r="J747" s="11" t="str">
        <f t="shared" si="64"/>
        <v>Pathe</v>
      </c>
      <c r="K747" s="21" t="str">
        <f t="shared" si="65"/>
        <v>^(?=.*\b(Pathe)\b)(?=.*\bWEB[-_. ]?(DL|Rip|mux|hd)?\b)</v>
      </c>
      <c r="L747" s="11"/>
      <c r="M747" s="11"/>
      <c r="N747" s="11" t="s">
        <v>1900</v>
      </c>
      <c r="O747" s="2"/>
      <c r="P747" s="2"/>
      <c r="Q747" s="2"/>
      <c r="R747" s="2"/>
    </row>
    <row r="748" spans="1:18" x14ac:dyDescent="0.3">
      <c r="A748" s="14" t="s">
        <v>2276</v>
      </c>
      <c r="B748" s="8" t="str">
        <f t="shared" si="60"/>
        <v>{   "name": "PBS",   "includeCustomFormatWhenRenaming": false,   "specifications": [     {       "name": "*",       "implementation": "ReleaseTitleSpecification",       "negate": false,       "required": false,       "fields": {         "value": "^(?=.*\\b(PBS)\\b)(?=.*\\bWEB[-_. ]?(DL|Rip|mux|hd)?\\b)"       }     }   ] }</v>
      </c>
      <c r="C748" s="8" t="str">
        <f t="shared" si="61"/>
        <v>/PBS ^|^(?=.*\b(PBS)\b)(?=.*\bWEB[-_. ]?(DL|Rip|mux|hd)?\b)/i</v>
      </c>
      <c r="D748" s="6" t="s">
        <v>1888</v>
      </c>
      <c r="E748" s="8"/>
      <c r="F748" s="6" t="s">
        <v>1630</v>
      </c>
      <c r="G748" s="6" t="s">
        <v>6</v>
      </c>
      <c r="H748" s="11"/>
      <c r="I748" s="11" t="str">
        <f t="shared" si="68"/>
        <v>PBS</v>
      </c>
      <c r="J748" s="11" t="str">
        <f t="shared" ref="J748:J779" si="69">SUBSTITUTE(SUBSTITUTE(SUBSTITUTE(SUBSTITUTE(SUBSTITUTE(SUBSTITUTE(SUBSTITUTE(SUBSTITUTE(SUBSTITUTE(SUBSTITUTE(SUBSTITUTE(SUBSTITUTE(SUBSTITUTE(SUBSTITUTE(SUBSTITUTE(SUBSTITUTE(SUBSTITUTE(SUBSTITUTE(SUBSTITUTE(I748,"\","\\"),"^","\^"),"$","\$"),"|","\|"),"?","\?"),"*","\*"),"+","\+"),"(","\("),")","\)"),"[","\["),"]","\]"),"{","\{"),"}","\}"),".","$Placeholder^"),"-","$Placeholder^"),"_","$Placeholder^")," ","$Placeholder^"),"$Placeholder^","[-_. ]?"),CHAR(10),"|")</f>
        <v>PBS</v>
      </c>
      <c r="K748" s="21" t="str">
        <f t="shared" ref="K748:K779" si="70">"^(?=.*\b("&amp;J748&amp;")\b)(?=.*\bWEB[-_. ]?(DL|Rip|mux|hd)?\b)"</f>
        <v>^(?=.*\b(PBS)\b)(?=.*\bWEB[-_. ]?(DL|Rip|mux|hd)?\b)</v>
      </c>
      <c r="L748" s="11"/>
      <c r="M748" s="11"/>
      <c r="N748" s="11"/>
      <c r="O748" s="2"/>
      <c r="P748" s="2"/>
      <c r="Q748" s="2"/>
      <c r="R748" s="2"/>
    </row>
    <row r="749" spans="1:18" x14ac:dyDescent="0.3">
      <c r="A749" s="14" t="s">
        <v>2276</v>
      </c>
      <c r="B749" s="8" t="str">
        <f t="shared" si="60"/>
        <v>{   "name": "PBSK",   "includeCustomFormatWhenRenaming": false,   "specifications": [     {       "name": "PBS Kids",       "implementation": "ReleaseTitleSpecification",       "negate": false,       "required": false,       "fields": {         "value": "^(?=.*\\b(PBSK)\\b)(?=.*\\bWEB[-_. ]?(DL|Rip|mux|hd)?\\b)"       }     }   ] }</v>
      </c>
      <c r="C749" s="8" t="str">
        <f t="shared" si="61"/>
        <v>/PBS Kids ^|^(?=.*\b(PBSK)\b)(?=.*\bWEB[-_. ]?(DL|Rip|mux|hd)?\b)/i</v>
      </c>
      <c r="D749" s="6" t="s">
        <v>1888</v>
      </c>
      <c r="E749" s="8"/>
      <c r="F749" s="6" t="s">
        <v>1631</v>
      </c>
      <c r="G749" s="6" t="s">
        <v>791</v>
      </c>
      <c r="H749" s="11"/>
      <c r="I749" s="11" t="str">
        <f t="shared" si="68"/>
        <v>PBSK</v>
      </c>
      <c r="J749" s="11" t="str">
        <f t="shared" si="69"/>
        <v>PBSK</v>
      </c>
      <c r="K749" s="21" t="str">
        <f t="shared" si="70"/>
        <v>^(?=.*\b(PBSK)\b)(?=.*\bWEB[-_. ]?(DL|Rip|mux|hd)?\b)</v>
      </c>
      <c r="L749" s="11"/>
      <c r="M749" s="11"/>
      <c r="N749" s="11"/>
      <c r="O749" s="2"/>
      <c r="P749" s="2"/>
      <c r="Q749" s="2"/>
      <c r="R749" s="2"/>
    </row>
    <row r="750" spans="1:18" x14ac:dyDescent="0.3">
      <c r="A750" s="14" t="s">
        <v>2276</v>
      </c>
      <c r="B750" s="8" t="str">
        <f t="shared" si="60"/>
        <v>{   "name": "PCOK",   "includeCustomFormatWhenRenaming": false,   "specifications": [     {       "name": "Peacock",       "implementation": "ReleaseTitleSpecification",       "negate": false,       "required": false,       "fields": {         "value": "^(?=.*\\b(PCOK)\\b)(?=.*\\bWEB[-_. ]?(DL|Rip|mux|hd)?\\b)"       }     }   ] }</v>
      </c>
      <c r="C750" s="8" t="str">
        <f t="shared" si="61"/>
        <v>/Peacock ^|^(?=.*\b(PCOK)\b)(?=.*\bWEB[-_. ]?(DL|Rip|mux|hd)?\b)/i</v>
      </c>
      <c r="D750" s="6" t="s">
        <v>1888</v>
      </c>
      <c r="E750" s="8"/>
      <c r="F750" s="6" t="s">
        <v>1632</v>
      </c>
      <c r="G750" s="6" t="s">
        <v>792</v>
      </c>
      <c r="H750" s="11"/>
      <c r="I750" s="11" t="str">
        <f t="shared" si="68"/>
        <v>PCOK</v>
      </c>
      <c r="J750" s="11" t="str">
        <f t="shared" si="69"/>
        <v>PCOK</v>
      </c>
      <c r="K750" s="21" t="str">
        <f t="shared" si="70"/>
        <v>^(?=.*\b(PCOK)\b)(?=.*\bWEB[-_. ]?(DL|Rip|mux|hd)?\b)</v>
      </c>
      <c r="L750" s="11"/>
      <c r="M750" s="11"/>
      <c r="N750" s="11" t="s">
        <v>793</v>
      </c>
      <c r="O750" s="2"/>
      <c r="P750" s="2"/>
      <c r="Q750" s="2"/>
      <c r="R750" s="2"/>
    </row>
    <row r="751" spans="1:18" x14ac:dyDescent="0.3">
      <c r="A751" s="14" t="s">
        <v>2276</v>
      </c>
      <c r="B751" s="8" t="str">
        <f t="shared" si="60"/>
        <v>{   "name": "PSN",   "includeCustomFormatWhenRenaming": false,   "specifications": [     {       "name": "Playstation Network",       "implementation": "ReleaseTitleSpecification",       "negate": false,       "required": false,       "fields": {         "value": "^(?=.*\\b(PSN)\\b)(?=.*\\bWEB[-_. ]?(DL|Rip|mux|hd)?\\b)"       }     }   ] }</v>
      </c>
      <c r="C751" s="8" t="str">
        <f t="shared" si="61"/>
        <v>/Playstation Network ^|^(?=.*\b(PSN)\b)(?=.*\bWEB[-_. ]?(DL|Rip|mux|hd)?\b)/i</v>
      </c>
      <c r="D751" s="6" t="s">
        <v>1888</v>
      </c>
      <c r="E751" s="8"/>
      <c r="F751" s="6" t="s">
        <v>1633</v>
      </c>
      <c r="G751" s="6" t="s">
        <v>794</v>
      </c>
      <c r="H751" s="11"/>
      <c r="I751" s="11" t="str">
        <f t="shared" si="68"/>
        <v>PSN</v>
      </c>
      <c r="J751" s="11" t="str">
        <f t="shared" si="69"/>
        <v>PSN</v>
      </c>
      <c r="K751" s="21" t="str">
        <f t="shared" si="70"/>
        <v>^(?=.*\b(PSN)\b)(?=.*\bWEB[-_. ]?(DL|Rip|mux|hd)?\b)</v>
      </c>
      <c r="L751" s="11"/>
      <c r="M751" s="11"/>
      <c r="N751" s="11"/>
      <c r="O751" s="2"/>
      <c r="P751" s="2"/>
      <c r="Q751" s="2"/>
      <c r="R751" s="2"/>
    </row>
    <row r="752" spans="1:18" x14ac:dyDescent="0.3">
      <c r="A752" s="14" t="s">
        <v>2276</v>
      </c>
      <c r="B752" s="8" t="str">
        <f t="shared" si="60"/>
        <v>{   "name": "PLUZ",   "includeCustomFormatWhenRenaming": false,   "specifications": [     {       "name": "Pluzz",       "implementation": "ReleaseTitleSpecification",       "negate": false,       "required": false,       "fields": {         "value": "^(?=.*\\b(PLUZ)\\b)(?=.*\\bWEB[-_. ]?(DL|Rip|mux|hd)?\\b)"       }     }   ] }</v>
      </c>
      <c r="C752" s="8" t="str">
        <f t="shared" si="61"/>
        <v>/Pluzz ^|^(?=.*\b(PLUZ)\b)(?=.*\bWEB[-_. ]?(DL|Rip|mux|hd)?\b)/i</v>
      </c>
      <c r="D752" s="6" t="s">
        <v>1888</v>
      </c>
      <c r="E752" s="8"/>
      <c r="F752" s="6" t="s">
        <v>1634</v>
      </c>
      <c r="G752" s="6" t="s">
        <v>795</v>
      </c>
      <c r="H752" s="11"/>
      <c r="I752" s="11" t="str">
        <f t="shared" si="68"/>
        <v>PLUZ</v>
      </c>
      <c r="J752" s="11" t="str">
        <f t="shared" si="69"/>
        <v>PLUZ</v>
      </c>
      <c r="K752" s="21" t="str">
        <f t="shared" si="70"/>
        <v>^(?=.*\b(PLUZ)\b)(?=.*\bWEB[-_. ]?(DL|Rip|mux|hd)?\b)</v>
      </c>
      <c r="L752" s="11"/>
      <c r="M752" s="11"/>
      <c r="N752" s="11"/>
      <c r="O752" s="2"/>
      <c r="P752" s="2"/>
      <c r="Q752" s="2"/>
      <c r="R752" s="2"/>
    </row>
    <row r="753" spans="1:18" x14ac:dyDescent="0.3">
      <c r="A753" s="14" t="s">
        <v>2276</v>
      </c>
      <c r="B753" s="8" t="str">
        <f t="shared" si="60"/>
        <v>{   "name": "POGO",   "includeCustomFormatWhenRenaming": false,   "specifications": [     {       "name": "PokerGo",       "implementation": "ReleaseTitleSpecification",       "negate": false,       "required": false,       "fields": {         "value": "^(?=.*\\b(POGO)\\b)(?=.*\\bWEB[-_. ]?(DL|Rip|mux|hd)?\\b)"       }     }   ] }</v>
      </c>
      <c r="C753" s="8" t="str">
        <f t="shared" si="61"/>
        <v>/PokerGo ^|^(?=.*\b(POGO)\b)(?=.*\bWEB[-_. ]?(DL|Rip|mux|hd)?\b)/i</v>
      </c>
      <c r="D753" s="6" t="s">
        <v>1888</v>
      </c>
      <c r="E753" s="8"/>
      <c r="F753" s="6" t="s">
        <v>1635</v>
      </c>
      <c r="G753" s="6" t="s">
        <v>796</v>
      </c>
      <c r="H753" s="11"/>
      <c r="I753" s="11" t="str">
        <f t="shared" si="68"/>
        <v>POGO</v>
      </c>
      <c r="J753" s="11" t="str">
        <f t="shared" si="69"/>
        <v>POGO</v>
      </c>
      <c r="K753" s="21" t="str">
        <f t="shared" si="70"/>
        <v>^(?=.*\b(POGO)\b)(?=.*\bWEB[-_. ]?(DL|Rip|mux|hd)?\b)</v>
      </c>
      <c r="L753" s="11"/>
      <c r="M753" s="11"/>
      <c r="N753" s="11"/>
      <c r="O753" s="2"/>
      <c r="P753" s="2"/>
      <c r="Q753" s="2"/>
      <c r="R753" s="2"/>
    </row>
    <row r="754" spans="1:18" x14ac:dyDescent="0.3">
      <c r="A754" s="14" t="s">
        <v>2276</v>
      </c>
      <c r="B754" s="8" t="str">
        <f t="shared" si="60"/>
        <v>{   "name": "PA",   "includeCustomFormatWhenRenaming": false,   "specifications": [     {       "name": "Project Alpha",       "implementation": "ReleaseTitleSpecification",       "negate": false,       "required": false,       "fields": {         "value": "^(?=.*\\b(PA)\\b)(?=.*\\bWEB[-_. ]?(DL|Rip|mux|hd)?\\b)"       }     }   ] }</v>
      </c>
      <c r="C754" s="8" t="str">
        <f t="shared" si="61"/>
        <v>/Project Alpha ^|^(?=.*\b(PA)\b)(?=.*\bWEB[-_. ]?(DL|Rip|mux|hd)?\b)/i</v>
      </c>
      <c r="D754" s="6" t="s">
        <v>1888</v>
      </c>
      <c r="E754" s="8"/>
      <c r="F754" s="6" t="s">
        <v>1636</v>
      </c>
      <c r="G754" s="6" t="s">
        <v>797</v>
      </c>
      <c r="H754" s="11"/>
      <c r="I754" s="11" t="str">
        <f t="shared" si="68"/>
        <v>PA</v>
      </c>
      <c r="J754" s="11" t="str">
        <f t="shared" si="69"/>
        <v>PA</v>
      </c>
      <c r="K754" s="21" t="str">
        <f t="shared" si="70"/>
        <v>^(?=.*\b(PA)\b)(?=.*\bWEB[-_. ]?(DL|Rip|mux|hd)?\b)</v>
      </c>
      <c r="L754" s="11"/>
      <c r="M754" s="11"/>
      <c r="N754" s="11"/>
      <c r="O754" s="2"/>
      <c r="P754" s="2"/>
      <c r="Q754" s="2"/>
      <c r="R754" s="2"/>
    </row>
    <row r="755" spans="1:18" x14ac:dyDescent="0.3">
      <c r="A755" s="14" t="s">
        <v>2276</v>
      </c>
      <c r="B755" s="8" t="str">
        <f t="shared" si="60"/>
        <v>{   "name": "PUHU",   "includeCustomFormatWhenRenaming": false,   "specifications": [     {       "name": "puhutv",       "implementation": "ReleaseTitleSpecification",       "negate": false,       "required": false,       "fields": {         "value": "^(?=.*\\b(PUHU)\\b)(?=.*\\bWEB[-_. ]?(DL|Rip|mux|hd)?\\b)"       }     }   ] }</v>
      </c>
      <c r="C755" s="8" t="str">
        <f t="shared" si="61"/>
        <v>/puhutv ^|^(?=.*\b(PUHU)\b)(?=.*\bWEB[-_. ]?(DL|Rip|mux|hd)?\b)/i</v>
      </c>
      <c r="D755" s="6" t="s">
        <v>1888</v>
      </c>
      <c r="E755" s="8"/>
      <c r="F755" s="6" t="s">
        <v>1637</v>
      </c>
      <c r="G755" s="6" t="s">
        <v>798</v>
      </c>
      <c r="H755" s="11"/>
      <c r="I755" s="11" t="str">
        <f t="shared" si="68"/>
        <v>PUHU</v>
      </c>
      <c r="J755" s="11" t="str">
        <f t="shared" si="69"/>
        <v>PUHU</v>
      </c>
      <c r="K755" s="21" t="str">
        <f t="shared" si="70"/>
        <v>^(?=.*\b(PUHU)\b)(?=.*\bWEB[-_. ]?(DL|Rip|mux|hd)?\b)</v>
      </c>
      <c r="L755" s="11"/>
      <c r="M755" s="11"/>
      <c r="N755" s="11"/>
      <c r="O755" s="2"/>
      <c r="P755" s="2"/>
      <c r="Q755" s="2"/>
      <c r="R755" s="2"/>
    </row>
    <row r="756" spans="1:18" x14ac:dyDescent="0.3">
      <c r="A756" s="14" t="s">
        <v>2276</v>
      </c>
      <c r="B756" s="8" t="str">
        <f t="shared" si="60"/>
        <v>{   "name": "QIBI",   "includeCustomFormatWhenRenaming": false,   "specifications": [     {       "name": "Quibi",       "implementation": "ReleaseTitleSpecification",       "negate": false,       "required": false,       "fields": {         "value": "^(?=.*\\b(QIBI)\\b)(?=.*\\bWEB[-_. ]?(DL|Rip|mux|hd)?\\b)"       }     }   ] }</v>
      </c>
      <c r="C756" s="8" t="str">
        <f t="shared" si="61"/>
        <v>/Quibi ^|^(?=.*\b(QIBI)\b)(?=.*\bWEB[-_. ]?(DL|Rip|mux|hd)?\b)/i</v>
      </c>
      <c r="D756" s="6" t="s">
        <v>1888</v>
      </c>
      <c r="E756" s="8"/>
      <c r="F756" s="6" t="s">
        <v>1638</v>
      </c>
      <c r="G756" s="6" t="s">
        <v>799</v>
      </c>
      <c r="H756" s="11"/>
      <c r="I756" s="11" t="str">
        <f t="shared" si="68"/>
        <v>QIBI</v>
      </c>
      <c r="J756" s="11" t="str">
        <f t="shared" si="69"/>
        <v>QIBI</v>
      </c>
      <c r="K756" s="21" t="str">
        <f t="shared" si="70"/>
        <v>^(?=.*\b(QIBI)\b)(?=.*\bWEB[-_. ]?(DL|Rip|mux|hd)?\b)</v>
      </c>
      <c r="L756" s="11"/>
      <c r="M756" s="11"/>
      <c r="N756" s="11"/>
      <c r="O756" s="2"/>
      <c r="P756" s="2"/>
      <c r="Q756" s="2"/>
      <c r="R756" s="2"/>
    </row>
    <row r="757" spans="1:18" x14ac:dyDescent="0.3">
      <c r="A757" s="14" t="s">
        <v>2276</v>
      </c>
      <c r="B757" s="8" t="str">
        <f t="shared" si="60"/>
        <v>{   "name": "RKTN",   "includeCustomFormatWhenRenaming": false,   "specifications": [     {       "name": "Rakuten TV",       "implementation": "ReleaseTitleSpecification",       "negate": false,       "required": false,       "fields": {         "value": "^(?=.*\\b(RKTN)\\b)(?=.*\\bWEB[-_. ]?(DL|Rip|mux|hd)?\\b)"       }     }   ] }</v>
      </c>
      <c r="C757" s="8" t="str">
        <f t="shared" si="61"/>
        <v>/Rakuten TV ^|^(?=.*\b(RKTN)\b)(?=.*\bWEB[-_. ]?(DL|Rip|mux|hd)?\b)/i</v>
      </c>
      <c r="D757" s="6" t="s">
        <v>1888</v>
      </c>
      <c r="E757" s="8"/>
      <c r="F757" s="6" t="s">
        <v>1639</v>
      </c>
      <c r="G757" s="6" t="s">
        <v>800</v>
      </c>
      <c r="H757" s="11"/>
      <c r="I757" s="11" t="str">
        <f t="shared" si="68"/>
        <v>RKTN</v>
      </c>
      <c r="J757" s="11" t="str">
        <f t="shared" si="69"/>
        <v>RKTN</v>
      </c>
      <c r="K757" s="21" t="str">
        <f t="shared" si="70"/>
        <v>^(?=.*\b(RKTN)\b)(?=.*\bWEB[-_. ]?(DL|Rip|mux|hd)?\b)</v>
      </c>
      <c r="L757" s="11"/>
      <c r="M757" s="11"/>
      <c r="N757" s="11" t="s">
        <v>801</v>
      </c>
      <c r="O757" s="2"/>
      <c r="P757" s="2"/>
      <c r="Q757" s="2"/>
      <c r="R757" s="2"/>
    </row>
    <row r="758" spans="1:18" x14ac:dyDescent="0.3">
      <c r="A758" s="14" t="s">
        <v>2276</v>
      </c>
      <c r="B758" s="8" t="str">
        <f t="shared" si="60"/>
        <v>{   "name": "VIKI",   "includeCustomFormatWhenRenaming": false,   "specifications": [     {       "name": "Rakuten Viki",       "implementation": "ReleaseTitleSpecification",       "negate": false,       "required": false,       "fields": {         "value": "^(?=.*\\b(VIKI)\\b)(?=.*\\bWEB[-_. ]?(DL|Rip|mux|hd)?\\b)"       }     }   ] }</v>
      </c>
      <c r="C758" s="8" t="str">
        <f t="shared" si="61"/>
        <v>/Rakuten Viki ^|^(?=.*\b(VIKI)\b)(?=.*\bWEB[-_. ]?(DL|Rip|mux|hd)?\b)/i</v>
      </c>
      <c r="D758" s="6" t="s">
        <v>1888</v>
      </c>
      <c r="E758" s="8"/>
      <c r="F758" s="6" t="s">
        <v>1640</v>
      </c>
      <c r="G758" s="6" t="s">
        <v>802</v>
      </c>
      <c r="H758" s="11"/>
      <c r="I758" s="11" t="str">
        <f t="shared" si="68"/>
        <v>VIKI</v>
      </c>
      <c r="J758" s="11" t="str">
        <f t="shared" si="69"/>
        <v>VIKI</v>
      </c>
      <c r="K758" s="21" t="str">
        <f t="shared" si="70"/>
        <v>^(?=.*\b(VIKI)\b)(?=.*\bWEB[-_. ]?(DL|Rip|mux|hd)?\b)</v>
      </c>
      <c r="L758" s="11"/>
      <c r="M758" s="11"/>
      <c r="N758" s="11"/>
      <c r="O758" s="2"/>
      <c r="P758" s="2"/>
      <c r="Q758" s="2"/>
      <c r="R758" s="2"/>
    </row>
    <row r="759" spans="1:18" x14ac:dyDescent="0.3">
      <c r="A759" s="14" t="s">
        <v>2276</v>
      </c>
      <c r="B759" s="8" t="str">
        <f t="shared" si="60"/>
        <v>{   "name": "RSTR",   "includeCustomFormatWhenRenaming": false,   "specifications": [     {       "name": "Rooster Teeth",       "implementation": "ReleaseTitleSpecification",       "negate": false,       "required": false,       "fields": {         "value": "^(?=.*\\b(RSTR)\\b)(?=.*\\bWEB[-_. ]?(DL|Rip|mux|hd)?\\b)"       }     }   ] }</v>
      </c>
      <c r="C759" s="8" t="str">
        <f t="shared" si="61"/>
        <v>/Rooster Teeth ^|^(?=.*\b(RSTR)\b)(?=.*\bWEB[-_. ]?(DL|Rip|mux|hd)?\b)/i</v>
      </c>
      <c r="D759" s="6" t="s">
        <v>1888</v>
      </c>
      <c r="E759" s="8"/>
      <c r="F759" s="6" t="s">
        <v>1641</v>
      </c>
      <c r="G759" s="6" t="s">
        <v>803</v>
      </c>
      <c r="H759" s="11"/>
      <c r="I759" s="11" t="str">
        <f t="shared" si="68"/>
        <v>RSTR</v>
      </c>
      <c r="J759" s="11" t="str">
        <f t="shared" si="69"/>
        <v>RSTR</v>
      </c>
      <c r="K759" s="21" t="str">
        <f t="shared" si="70"/>
        <v>^(?=.*\b(RSTR)\b)(?=.*\bWEB[-_. ]?(DL|Rip|mux|hd)?\b)</v>
      </c>
      <c r="L759" s="11"/>
      <c r="M759" s="11"/>
      <c r="N759" s="11"/>
      <c r="O759" s="2"/>
      <c r="P759" s="2"/>
      <c r="Q759" s="2"/>
      <c r="R759" s="2"/>
    </row>
    <row r="760" spans="1:18" x14ac:dyDescent="0.3">
      <c r="A760" s="14" t="s">
        <v>2276</v>
      </c>
      <c r="B760" s="8" t="str">
        <f t="shared" si="60"/>
        <v>{   "name": "RTE",   "includeCustomFormatWhenRenaming": false,   "specifications": [     {       "name": "*",       "implementation": "ReleaseTitleSpecification",       "negate": false,       "required": false,       "fields": {         "value": "^(?=.*\\b(RTE)\\b)(?=.*\\bWEB[-_. ]?(DL|Rip|mux|hd)?\\b)"       }     }   ] }</v>
      </c>
      <c r="C760" s="8" t="str">
        <f t="shared" si="61"/>
        <v>/RTE ^|^(?=.*\b(RTE)\b)(?=.*\bWEB[-_. ]?(DL|Rip|mux|hd)?\b)/i</v>
      </c>
      <c r="D760" s="6" t="s">
        <v>1888</v>
      </c>
      <c r="E760" s="8"/>
      <c r="F760" s="6" t="s">
        <v>1642</v>
      </c>
      <c r="G760" s="6"/>
      <c r="H760" s="11" t="s">
        <v>804</v>
      </c>
      <c r="I760" s="11" t="str">
        <f t="shared" si="68"/>
        <v>RTE</v>
      </c>
      <c r="J760" s="11" t="str">
        <f t="shared" si="69"/>
        <v>RTE</v>
      </c>
      <c r="K760" s="21" t="str">
        <f t="shared" si="70"/>
        <v>^(?=.*\b(RTE)\b)(?=.*\bWEB[-_. ]?(DL|Rip|mux|hd)?\b)</v>
      </c>
      <c r="L760" s="11"/>
      <c r="M760" s="11"/>
      <c r="N760" s="11" t="s">
        <v>805</v>
      </c>
      <c r="O760" s="2"/>
      <c r="P760" s="2"/>
      <c r="Q760" s="2"/>
      <c r="R760" s="2"/>
    </row>
    <row r="761" spans="1:18" x14ac:dyDescent="0.3">
      <c r="A761" s="14" t="s">
        <v>2276</v>
      </c>
      <c r="B761" s="8" t="str">
        <f t="shared" si="60"/>
        <v>{   "name": "SAINA",   "includeCustomFormatWhenRenaming": false,   "specifications": [     {       "name": "Saina Play",       "implementation": "ReleaseTitleSpecification",       "negate": false,       "required": false,       "fields": {         "value": "^(?=.*\\b(SAINA|SP)\\b)(?=.*\\bWEB[-_. ]?(DL|Rip|mux|hd)?\\b)"       }     }   ] }</v>
      </c>
      <c r="C761" s="8" t="str">
        <f t="shared" si="61"/>
        <v>/Saina Play ^|^(?=.*\b(SAINA|SP)\b)(?=.*\bWEB[-_. ]?(DL|Rip|mux|hd)?\b)/i</v>
      </c>
      <c r="D761" s="10" t="s">
        <v>1888</v>
      </c>
      <c r="E761" s="11"/>
      <c r="F761" s="10" t="s">
        <v>1643</v>
      </c>
      <c r="G761" s="10" t="s">
        <v>806</v>
      </c>
      <c r="H761" s="11" t="s">
        <v>807</v>
      </c>
      <c r="I761" s="11" t="s">
        <v>2185</v>
      </c>
      <c r="J761" s="11" t="str">
        <f t="shared" si="69"/>
        <v>SAINA|SP</v>
      </c>
      <c r="K761" s="21" t="str">
        <f t="shared" si="70"/>
        <v>^(?=.*\b(SAINA|SP)\b)(?=.*\bWEB[-_. ]?(DL|Rip|mux|hd)?\b)</v>
      </c>
      <c r="L761" s="11"/>
      <c r="M761" s="11"/>
      <c r="N761" s="11" t="s">
        <v>2186</v>
      </c>
      <c r="O761" s="2"/>
      <c r="P761" s="2"/>
      <c r="Q761" s="2"/>
      <c r="R761" s="2"/>
    </row>
    <row r="762" spans="1:18" x14ac:dyDescent="0.3">
      <c r="A762" s="14" t="s">
        <v>2276</v>
      </c>
      <c r="B762" s="8" t="str">
        <f t="shared" si="60"/>
        <v>{   "name": "SESO",   "includeCustomFormatWhenRenaming": false,   "specifications": [     {       "name": "Seeso",       "implementation": "ReleaseTitleSpecification",       "negate": false,       "required": false,       "fields": {         "value": "^(?=.*\\b(SESO)\\b)(?=.*\\bWEB[-_. ]?(DL|Rip|mux|hd)?\\b)"       }     }   ] }</v>
      </c>
      <c r="C762" s="8" t="str">
        <f t="shared" si="61"/>
        <v>/Seeso ^|^(?=.*\b(SESO)\b)(?=.*\bWEB[-_. ]?(DL|Rip|mux|hd)?\b)/i</v>
      </c>
      <c r="D762" s="6" t="s">
        <v>1888</v>
      </c>
      <c r="E762" s="8"/>
      <c r="F762" s="6" t="s">
        <v>1644</v>
      </c>
      <c r="G762" s="6" t="s">
        <v>808</v>
      </c>
      <c r="H762" s="11"/>
      <c r="I762" s="11" t="str">
        <f t="shared" ref="I762:I797" si="71">IF(G762="",F762,G762)</f>
        <v>SESO</v>
      </c>
      <c r="J762" s="11" t="str">
        <f t="shared" si="69"/>
        <v>SESO</v>
      </c>
      <c r="K762" s="21" t="str">
        <f t="shared" si="70"/>
        <v>^(?=.*\b(SESO)\b)(?=.*\bWEB[-_. ]?(DL|Rip|mux|hd)?\b)</v>
      </c>
      <c r="L762" s="11"/>
      <c r="M762" s="11"/>
      <c r="N762" s="11"/>
      <c r="O762" s="2"/>
      <c r="P762" s="2"/>
      <c r="Q762" s="2"/>
      <c r="R762" s="2"/>
    </row>
    <row r="763" spans="1:18" x14ac:dyDescent="0.3">
      <c r="A763" s="14" t="s">
        <v>2276</v>
      </c>
      <c r="B763" s="8" t="str">
        <f t="shared" si="60"/>
        <v>{   "name": "Seezn",   "includeCustomFormatWhenRenaming": false,   "specifications": [     {       "name": "*",       "implementation": "ReleaseTitleSpecification",       "negate": false,       "required": false,       "fields": {         "value": "^(?=.*\\b(Seezn)\\b)(?=.*\\bWEB[-_. ]?(DL|Rip|mux|hd)?\\b)"       }     }   ] }</v>
      </c>
      <c r="C763" s="8" t="str">
        <f t="shared" si="61"/>
        <v>/Seezn ^|^(?=.*\b(Seezn)\b)(?=.*\bWEB[-_. ]?(DL|Rip|mux|hd)?\b)/i</v>
      </c>
      <c r="D763" s="6" t="s">
        <v>1888</v>
      </c>
      <c r="E763" s="8"/>
      <c r="F763" s="6" t="s">
        <v>1645</v>
      </c>
      <c r="G763" s="6" t="s">
        <v>6</v>
      </c>
      <c r="H763" s="11"/>
      <c r="I763" s="11" t="str">
        <f t="shared" si="71"/>
        <v>Seezn</v>
      </c>
      <c r="J763" s="11" t="str">
        <f t="shared" si="69"/>
        <v>Seezn</v>
      </c>
      <c r="K763" s="21" t="str">
        <f t="shared" si="70"/>
        <v>^(?=.*\b(Seezn)\b)(?=.*\bWEB[-_. ]?(DL|Rip|mux|hd)?\b)</v>
      </c>
      <c r="L763" s="11"/>
      <c r="M763" s="11"/>
      <c r="N763" s="11"/>
      <c r="O763" s="2"/>
      <c r="P763" s="2"/>
      <c r="Q763" s="2"/>
      <c r="R763" s="2"/>
    </row>
    <row r="764" spans="1:18" x14ac:dyDescent="0.3">
      <c r="A764" s="14" t="s">
        <v>2276</v>
      </c>
      <c r="B764" s="8" t="str">
        <f t="shared" si="60"/>
        <v>{   "name": "SHMI",   "includeCustomFormatWhenRenaming": false,   "specifications": [     {       "name": "Shomi",       "implementation": "ReleaseTitleSpecification",       "negate": false,       "required": false,       "fields": {         "value": "^(?=.*\\b(SHMI)\\b)(?=.*\\bWEB[-_. ]?(DL|Rip|mux|hd)?\\b)"       }     }   ] }</v>
      </c>
      <c r="C764" s="8" t="str">
        <f t="shared" si="61"/>
        <v>/Shomi ^|^(?=.*\b(SHMI)\b)(?=.*\bWEB[-_. ]?(DL|Rip|mux|hd)?\b)/i</v>
      </c>
      <c r="D764" s="6" t="s">
        <v>1888</v>
      </c>
      <c r="E764" s="8"/>
      <c r="F764" s="6" t="s">
        <v>1646</v>
      </c>
      <c r="G764" s="6" t="s">
        <v>809</v>
      </c>
      <c r="H764" s="11"/>
      <c r="I764" s="11" t="str">
        <f t="shared" si="71"/>
        <v>SHMI</v>
      </c>
      <c r="J764" s="11" t="str">
        <f t="shared" si="69"/>
        <v>SHMI</v>
      </c>
      <c r="K764" s="21" t="str">
        <f t="shared" si="70"/>
        <v>^(?=.*\b(SHMI)\b)(?=.*\bWEB[-_. ]?(DL|Rip|mux|hd)?\b)</v>
      </c>
      <c r="L764" s="11"/>
      <c r="M764" s="11"/>
      <c r="N764" s="11"/>
      <c r="O764" s="2"/>
      <c r="P764" s="2"/>
      <c r="Q764" s="2"/>
      <c r="R764" s="2"/>
    </row>
    <row r="765" spans="1:18" x14ac:dyDescent="0.3">
      <c r="A765" s="14" t="s">
        <v>2276</v>
      </c>
      <c r="B765" s="8" t="str">
        <f t="shared" si="60"/>
        <v>{   "name": "SHO",   "includeCustomFormatWhenRenaming": false,   "specifications": [     {       "name": "Showtime",       "implementation": "ReleaseTitleSpecification",       "negate": false,       "required": false,       "fields": {         "value": "^(?=.*\\b(SHO)\\b)(?=.*\\bWEB[-_. ]?(DL|Rip|mux|hd)?\\b)"       }     }   ] }</v>
      </c>
      <c r="C765" s="8" t="str">
        <f t="shared" si="61"/>
        <v>/Showtime ^|^(?=.*\b(SHO)\b)(?=.*\bWEB[-_. ]?(DL|Rip|mux|hd)?\b)/i</v>
      </c>
      <c r="D765" s="6" t="s">
        <v>1888</v>
      </c>
      <c r="E765" s="8"/>
      <c r="F765" s="6" t="s">
        <v>1647</v>
      </c>
      <c r="G765" s="6" t="s">
        <v>810</v>
      </c>
      <c r="H765" s="11"/>
      <c r="I765" s="11" t="str">
        <f t="shared" si="71"/>
        <v>SHO</v>
      </c>
      <c r="J765" s="11" t="str">
        <f t="shared" si="69"/>
        <v>SHO</v>
      </c>
      <c r="K765" s="21" t="str">
        <f t="shared" si="70"/>
        <v>^(?=.*\b(SHO)\b)(?=.*\bWEB[-_. ]?(DL|Rip|mux|hd)?\b)</v>
      </c>
      <c r="L765" s="11"/>
      <c r="M765" s="11"/>
      <c r="N765" s="11" t="s">
        <v>811</v>
      </c>
      <c r="O765" s="2"/>
      <c r="P765" s="2"/>
      <c r="Q765" s="2"/>
      <c r="R765" s="2"/>
    </row>
    <row r="766" spans="1:18" x14ac:dyDescent="0.3">
      <c r="A766" s="14" t="s">
        <v>2276</v>
      </c>
      <c r="B766" s="8" t="str">
        <f t="shared" si="60"/>
        <v>{   "name": "SHDR",   "includeCustomFormatWhenRenaming": false,   "specifications": [     {       "name": "Shudder",       "implementation": "ReleaseTitleSpecification",       "negate": false,       "required": false,       "fields": {         "value": "^(?=.*\\b(SHDR)\\b)(?=.*\\bWEB[-_. ]?(DL|Rip|mux|hd)?\\b)"       }     }   ] }</v>
      </c>
      <c r="C766" s="8" t="str">
        <f t="shared" si="61"/>
        <v>/Shudder ^|^(?=.*\b(SHDR)\b)(?=.*\bWEB[-_. ]?(DL|Rip|mux|hd)?\b)/i</v>
      </c>
      <c r="D766" s="6" t="s">
        <v>1888</v>
      </c>
      <c r="E766" s="8"/>
      <c r="F766" s="6" t="s">
        <v>1648</v>
      </c>
      <c r="G766" s="6" t="s">
        <v>812</v>
      </c>
      <c r="H766" s="11"/>
      <c r="I766" s="11" t="str">
        <f t="shared" si="71"/>
        <v>SHDR</v>
      </c>
      <c r="J766" s="11" t="str">
        <f t="shared" si="69"/>
        <v>SHDR</v>
      </c>
      <c r="K766" s="21" t="str">
        <f t="shared" si="70"/>
        <v>^(?=.*\b(SHDR)\b)(?=.*\bWEB[-_. ]?(DL|Rip|mux|hd)?\b)</v>
      </c>
      <c r="L766" s="11"/>
      <c r="M766" s="11"/>
      <c r="N766" s="11" t="s">
        <v>813</v>
      </c>
      <c r="O766" s="2"/>
      <c r="P766" s="2"/>
      <c r="Q766" s="2"/>
      <c r="R766" s="2"/>
    </row>
    <row r="767" spans="1:18" x14ac:dyDescent="0.3">
      <c r="A767" s="14" t="s">
        <v>2276</v>
      </c>
      <c r="B767" s="8" t="str">
        <f t="shared" si="60"/>
        <v>{   "name": "SS",   "includeCustomFormatWhenRenaming": false,   "specifications": [     {       "name": "Simply South",       "implementation": "ReleaseTitleSpecification",       "negate": false,       "required": false,       "fields": {         "value": "^(?=.*\\b(SS)\\b)(?=.*\\bWEB[-_. ]?(DL|Rip|mux|hd)?\\b)"       }     }   ] }</v>
      </c>
      <c r="C767" s="8" t="str">
        <f t="shared" si="61"/>
        <v>/Simply South ^|^(?=.*\b(SS)\b)(?=.*\bWEB[-_. ]?(DL|Rip|mux|hd)?\b)/i</v>
      </c>
      <c r="D767" s="6" t="s">
        <v>1888</v>
      </c>
      <c r="E767" s="8"/>
      <c r="F767" s="6" t="s">
        <v>1649</v>
      </c>
      <c r="G767" s="6" t="s">
        <v>814</v>
      </c>
      <c r="H767" s="11"/>
      <c r="I767" s="11" t="str">
        <f t="shared" si="71"/>
        <v>SS</v>
      </c>
      <c r="J767" s="11" t="str">
        <f t="shared" si="69"/>
        <v>SS</v>
      </c>
      <c r="K767" s="21" t="str">
        <f t="shared" si="70"/>
        <v>^(?=.*\b(SS)\b)(?=.*\bWEB[-_. ]?(DL|Rip|mux|hd)?\b)</v>
      </c>
      <c r="L767" s="11"/>
      <c r="M767" s="11"/>
      <c r="N767" s="11"/>
      <c r="O767" s="2"/>
      <c r="P767" s="2"/>
      <c r="Q767" s="2"/>
      <c r="R767" s="2"/>
    </row>
    <row r="768" spans="1:18" x14ac:dyDescent="0.3">
      <c r="A768" s="14" t="s">
        <v>2276</v>
      </c>
      <c r="B768" s="8" t="str">
        <f t="shared" si="60"/>
        <v>{   "name": "NOW",   "includeCustomFormatWhenRenaming": false,   "specifications": [     {       "name": "Sky Now",       "implementation": "ReleaseTitleSpecification",       "negate": false,       "required": false,       "fields": {         "value": "^(?=.*\\b(NOW)\\b)(?=.*\\bWEB[-_. ]?(DL|Rip|mux|hd)?\\b)"       }     }   ] }</v>
      </c>
      <c r="C768" s="8" t="str">
        <f t="shared" si="61"/>
        <v>/Sky Now ^|^(?=.*\b(NOW)\b)(?=.*\bWEB[-_. ]?(DL|Rip|mux|hd)?\b)/i</v>
      </c>
      <c r="D768" s="6" t="s">
        <v>1888</v>
      </c>
      <c r="E768" s="8"/>
      <c r="F768" s="6" t="s">
        <v>1650</v>
      </c>
      <c r="G768" s="6" t="s">
        <v>815</v>
      </c>
      <c r="H768" s="11"/>
      <c r="I768" s="11" t="str">
        <f t="shared" si="71"/>
        <v>NOW</v>
      </c>
      <c r="J768" s="11" t="str">
        <f t="shared" si="69"/>
        <v>NOW</v>
      </c>
      <c r="K768" s="21" t="str">
        <f t="shared" si="70"/>
        <v>^(?=.*\b(NOW)\b)(?=.*\bWEB[-_. ]?(DL|Rip|mux|hd)?\b)</v>
      </c>
      <c r="L768" s="11"/>
      <c r="M768" s="11"/>
      <c r="N768" s="11" t="s">
        <v>816</v>
      </c>
      <c r="O768" s="2"/>
      <c r="P768" s="2"/>
      <c r="Q768" s="2"/>
      <c r="R768" s="2"/>
    </row>
    <row r="769" spans="1:18" x14ac:dyDescent="0.3">
      <c r="A769" s="14" t="s">
        <v>2276</v>
      </c>
      <c r="B769" s="8" t="str">
        <f t="shared" si="60"/>
        <v>{   "name": "SKST",   "includeCustomFormatWhenRenaming": false,   "specifications": [     {       "name": "SkyShowtime",       "implementation": "ReleaseTitleSpecification",       "negate": false,       "required": false,       "fields": {         "value": "^(?=.*\\b(SKST)\\b)(?=.*\\bWEB[-_. ]?(DL|Rip|mux|hd)?\\b)"       }     }   ] }</v>
      </c>
      <c r="C769" s="8" t="str">
        <f t="shared" si="61"/>
        <v>/SkyShowtime ^|^(?=.*\b(SKST)\b)(?=.*\bWEB[-_. ]?(DL|Rip|mux|hd)?\b)/i</v>
      </c>
      <c r="D769" s="6" t="s">
        <v>1888</v>
      </c>
      <c r="E769" s="8"/>
      <c r="F769" s="6" t="s">
        <v>1651</v>
      </c>
      <c r="G769" s="6" t="s">
        <v>817</v>
      </c>
      <c r="H769" s="11"/>
      <c r="I769" s="11" t="str">
        <f t="shared" si="71"/>
        <v>SKST</v>
      </c>
      <c r="J769" s="11" t="str">
        <f t="shared" si="69"/>
        <v>SKST</v>
      </c>
      <c r="K769" s="21" t="str">
        <f t="shared" si="70"/>
        <v>^(?=.*\b(SKST)\b)(?=.*\bWEB[-_. ]?(DL|Rip|mux|hd)?\b)</v>
      </c>
      <c r="L769" s="11"/>
      <c r="M769" s="11"/>
      <c r="N769" s="11"/>
      <c r="O769" s="2"/>
      <c r="P769" s="2"/>
      <c r="Q769" s="2"/>
      <c r="R769" s="2"/>
    </row>
    <row r="770" spans="1:18" x14ac:dyDescent="0.3">
      <c r="A770" s="14" t="s">
        <v>2276</v>
      </c>
      <c r="B770" s="8" t="str">
        <f t="shared" ref="B770:B833" si="72">SUBSTITUTE( "{   'name': '"&amp;IF(G770="",F770,G770)&amp;"',   'includeCustomFormatWhenRenaming': false,   'specifications': [     {       'name': '"&amp;IF(G770="","*",F770)&amp;"',       'implementation': 'ReleaseTitleSpecification',       'negate': false,       'required': false,       'fields': {         'value': '"&amp;SUBSTITUTE(K770,"\","\\")&amp;"'       }     }   ] }","'","""")</f>
        <v>{   "name": "SLNG",   "includeCustomFormatWhenRenaming": false,   "specifications": [     {       "name": "Sling TV",       "implementation": "ReleaseTitleSpecification",       "negate": false,       "required": false,       "fields": {         "value": "^(?=.*\\b(SLNG)\\b)(?=.*\\bWEB[-_. ]?(DL|Rip|mux|hd)?\\b)"       }     }   ] }</v>
      </c>
      <c r="C770" s="8" t="str">
        <f t="shared" ref="C770:C833" si="73">"/"&amp;F770&amp;" ^|"&amp;K770&amp;"/i"</f>
        <v>/Sling TV ^|^(?=.*\b(SLNG)\b)(?=.*\bWEB[-_. ]?(DL|Rip|mux|hd)?\b)/i</v>
      </c>
      <c r="D770" s="10" t="s">
        <v>1888</v>
      </c>
      <c r="E770" s="11"/>
      <c r="F770" s="10" t="s">
        <v>2187</v>
      </c>
      <c r="G770" s="10" t="s">
        <v>2189</v>
      </c>
      <c r="H770" s="11"/>
      <c r="I770" s="11" t="str">
        <f t="shared" si="71"/>
        <v>SLNG</v>
      </c>
      <c r="J770" s="11" t="str">
        <f t="shared" si="69"/>
        <v>SLNG</v>
      </c>
      <c r="K770" s="21" t="str">
        <f t="shared" si="70"/>
        <v>^(?=.*\b(SLNG)\b)(?=.*\bWEB[-_. ]?(DL|Rip|mux|hd)?\b)</v>
      </c>
      <c r="L770" s="11"/>
      <c r="M770" s="11"/>
      <c r="N770" s="11" t="s">
        <v>2188</v>
      </c>
      <c r="O770" s="2"/>
      <c r="P770" s="2"/>
      <c r="Q770" s="2"/>
      <c r="R770" s="2"/>
    </row>
    <row r="771" spans="1:18" x14ac:dyDescent="0.3">
      <c r="A771" s="14" t="s">
        <v>2276</v>
      </c>
      <c r="B771" s="8" t="str">
        <f t="shared" si="72"/>
        <v>{   "name": "SBS",   "includeCustomFormatWhenRenaming": false,   "specifications": [     {       "name": "Special Broadcasting Service",       "implementation": "ReleaseTitleSpecification",       "negate": false,       "required": false,       "fields": {         "value": "^(?=.*\\b(SBS)\\b)(?=.*\\bWEB[-_. ]?(DL|Rip|mux|hd)?\\b)"       }     }   ] }</v>
      </c>
      <c r="C771" s="8" t="str">
        <f t="shared" si="73"/>
        <v>/Special Broadcasting Service ^|^(?=.*\b(SBS)\b)(?=.*\bWEB[-_. ]?(DL|Rip|mux|hd)?\b)/i</v>
      </c>
      <c r="D771" s="6" t="s">
        <v>1888</v>
      </c>
      <c r="E771" s="8"/>
      <c r="F771" s="6" t="s">
        <v>1652</v>
      </c>
      <c r="G771" s="6" t="s">
        <v>818</v>
      </c>
      <c r="H771" s="11"/>
      <c r="I771" s="11" t="str">
        <f t="shared" si="71"/>
        <v>SBS</v>
      </c>
      <c r="J771" s="11" t="str">
        <f t="shared" si="69"/>
        <v>SBS</v>
      </c>
      <c r="K771" s="21" t="str">
        <f t="shared" si="70"/>
        <v>^(?=.*\b(SBS)\b)(?=.*\bWEB[-_. ]?(DL|Rip|mux|hd)?\b)</v>
      </c>
      <c r="L771" s="11"/>
      <c r="M771" s="11"/>
      <c r="N771" s="11" t="s">
        <v>819</v>
      </c>
      <c r="O771" s="2"/>
      <c r="P771" s="2"/>
      <c r="Q771" s="2"/>
      <c r="R771" s="2"/>
    </row>
    <row r="772" spans="1:18" x14ac:dyDescent="0.3">
      <c r="A772" s="14" t="s">
        <v>2276</v>
      </c>
      <c r="B772" s="8" t="str">
        <f t="shared" si="72"/>
        <v>{   "name": "SPIK",   "includeCustomFormatWhenRenaming": false,   "specifications": [     {       "name": "Spike",       "implementation": "ReleaseTitleSpecification",       "negate": false,       "required": false,       "fields": {         "value": "^(?=.*\\b(SPIK)\\b)(?=.*\\bWEB[-_. ]?(DL|Rip|mux|hd)?\\b)"       }     }   ] }</v>
      </c>
      <c r="C772" s="8" t="str">
        <f t="shared" si="73"/>
        <v>/Spike ^|^(?=.*\b(SPIK)\b)(?=.*\bWEB[-_. ]?(DL|Rip|mux|hd)?\b)/i</v>
      </c>
      <c r="D772" s="6" t="s">
        <v>1888</v>
      </c>
      <c r="E772" s="8"/>
      <c r="F772" s="6" t="s">
        <v>1653</v>
      </c>
      <c r="G772" s="6" t="s">
        <v>820</v>
      </c>
      <c r="H772" s="11"/>
      <c r="I772" s="11" t="str">
        <f t="shared" si="71"/>
        <v>SPIK</v>
      </c>
      <c r="J772" s="11" t="str">
        <f t="shared" si="69"/>
        <v>SPIK</v>
      </c>
      <c r="K772" s="21" t="str">
        <f t="shared" si="70"/>
        <v>^(?=.*\b(SPIK)\b)(?=.*\bWEB[-_. ]?(DL|Rip|mux|hd)?\b)</v>
      </c>
      <c r="L772" s="11"/>
      <c r="M772" s="11"/>
      <c r="N772" s="11"/>
      <c r="O772" s="2"/>
      <c r="P772" s="2"/>
      <c r="Q772" s="2"/>
      <c r="R772" s="2"/>
    </row>
    <row r="773" spans="1:18" x14ac:dyDescent="0.3">
      <c r="A773" s="14" t="s">
        <v>2276</v>
      </c>
      <c r="B773" s="8" t="str">
        <f t="shared" si="72"/>
        <v>{   "name": "SNET",   "includeCustomFormatWhenRenaming": false,   "specifications": [     {       "name": "Sportsnet",       "implementation": "ReleaseTitleSpecification",       "negate": false,       "required": false,       "fields": {         "value": "^(?=.*\\b(SNET)\\b)(?=.*\\bWEB[-_. ]?(DL|Rip|mux|hd)?\\b)"       }     }   ] }</v>
      </c>
      <c r="C773" s="8" t="str">
        <f t="shared" si="73"/>
        <v>/Sportsnet ^|^(?=.*\b(SNET)\b)(?=.*\bWEB[-_. ]?(DL|Rip|mux|hd)?\b)/i</v>
      </c>
      <c r="D773" s="6" t="s">
        <v>1888</v>
      </c>
      <c r="E773" s="8"/>
      <c r="F773" s="6" t="s">
        <v>1654</v>
      </c>
      <c r="G773" s="6" t="s">
        <v>821</v>
      </c>
      <c r="H773" s="11"/>
      <c r="I773" s="11" t="str">
        <f t="shared" si="71"/>
        <v>SNET</v>
      </c>
      <c r="J773" s="11" t="str">
        <f t="shared" si="69"/>
        <v>SNET</v>
      </c>
      <c r="K773" s="21" t="str">
        <f t="shared" si="70"/>
        <v>^(?=.*\b(SNET)\b)(?=.*\bWEB[-_. ]?(DL|Rip|mux|hd)?\b)</v>
      </c>
      <c r="L773" s="11"/>
      <c r="M773" s="11"/>
      <c r="N773" s="11"/>
      <c r="O773" s="2"/>
      <c r="P773" s="2"/>
      <c r="Q773" s="2"/>
      <c r="R773" s="2"/>
    </row>
    <row r="774" spans="1:18" x14ac:dyDescent="0.3">
      <c r="A774" s="14" t="s">
        <v>2276</v>
      </c>
      <c r="B774" s="8" t="str">
        <f t="shared" si="72"/>
        <v>{   "name": "SPRT",   "includeCustomFormatWhenRenaming": false,   "specifications": [     {       "name": "Sprout",       "implementation": "ReleaseTitleSpecification",       "negate": false,       "required": false,       "fields": {         "value": "^(?=.*\\b(SPRT)\\b)(?=.*\\bWEB[-_. ]?(DL|Rip|mux|hd)?\\b)"       }     }   ] }</v>
      </c>
      <c r="C774" s="8" t="str">
        <f t="shared" si="73"/>
        <v>/Sprout ^|^(?=.*\b(SPRT)\b)(?=.*\bWEB[-_. ]?(DL|Rip|mux|hd)?\b)/i</v>
      </c>
      <c r="D774" s="6" t="s">
        <v>1888</v>
      </c>
      <c r="E774" s="8"/>
      <c r="F774" s="6" t="s">
        <v>1655</v>
      </c>
      <c r="G774" s="6" t="s">
        <v>822</v>
      </c>
      <c r="H774" s="11"/>
      <c r="I774" s="11" t="str">
        <f t="shared" si="71"/>
        <v>SPRT</v>
      </c>
      <c r="J774" s="11" t="str">
        <f t="shared" si="69"/>
        <v>SPRT</v>
      </c>
      <c r="K774" s="21" t="str">
        <f t="shared" si="70"/>
        <v>^(?=.*\b(SPRT)\b)(?=.*\bWEB[-_. ]?(DL|Rip|mux|hd)?\b)</v>
      </c>
      <c r="L774" s="11"/>
      <c r="M774" s="11"/>
      <c r="N774" s="11"/>
      <c r="O774" s="2"/>
      <c r="P774" s="2"/>
      <c r="Q774" s="2"/>
      <c r="R774" s="2"/>
    </row>
    <row r="775" spans="1:18" x14ac:dyDescent="0.3">
      <c r="A775" s="14" t="s">
        <v>2276</v>
      </c>
      <c r="B775" s="8" t="str">
        <f t="shared" si="72"/>
        <v>{   "name": "STAN",   "includeCustomFormatWhenRenaming": false,   "specifications": [     {       "name": "Stan.",       "implementation": "ReleaseTitleSpecification",       "negate": false,       "required": false,       "fields": {         "value": "^(?=.*\\b(STAN)\\b)(?=.*\\bWEB[-_. ]?(DL|Rip|mux|hd)?\\b)"       }     }   ] }</v>
      </c>
      <c r="C775" s="8" t="str">
        <f t="shared" si="73"/>
        <v>/Stan. ^|^(?=.*\b(STAN)\b)(?=.*\bWEB[-_. ]?(DL|Rip|mux|hd)?\b)/i</v>
      </c>
      <c r="D775" s="6" t="s">
        <v>1888</v>
      </c>
      <c r="E775" s="8"/>
      <c r="F775" s="6" t="s">
        <v>1656</v>
      </c>
      <c r="G775" s="6" t="s">
        <v>823</v>
      </c>
      <c r="H775" s="11"/>
      <c r="I775" s="11" t="str">
        <f t="shared" si="71"/>
        <v>STAN</v>
      </c>
      <c r="J775" s="11" t="str">
        <f t="shared" si="69"/>
        <v>STAN</v>
      </c>
      <c r="K775" s="21" t="str">
        <f t="shared" si="70"/>
        <v>^(?=.*\b(STAN)\b)(?=.*\bWEB[-_. ]?(DL|Rip|mux|hd)?\b)</v>
      </c>
      <c r="L775" s="11"/>
      <c r="M775" s="11"/>
      <c r="N775" s="11" t="s">
        <v>824</v>
      </c>
      <c r="O775" s="2"/>
      <c r="P775" s="2"/>
      <c r="Q775" s="2"/>
      <c r="R775" s="2"/>
    </row>
    <row r="776" spans="1:18" x14ac:dyDescent="0.3">
      <c r="A776" s="14" t="s">
        <v>2276</v>
      </c>
      <c r="B776" s="8" t="str">
        <f t="shared" si="72"/>
        <v>{   "name": "STRP",   "includeCustomFormatWhenRenaming": false,   "specifications": [     {       "name": "Star+",       "implementation": "ReleaseTitleSpecification",       "negate": false,       "required": false,       "fields": {         "value": "^(?=.*\\b(STRP)\\b)(?=.*\\bWEB[-_. ]?(DL|Rip|mux|hd)?\\b)"       }     }   ] }</v>
      </c>
      <c r="C776" s="8" t="str">
        <f t="shared" si="73"/>
        <v>/Star+ ^|^(?=.*\b(STRP)\b)(?=.*\bWEB[-_. ]?(DL|Rip|mux|hd)?\b)/i</v>
      </c>
      <c r="D776" s="6" t="s">
        <v>1888</v>
      </c>
      <c r="E776" s="8"/>
      <c r="F776" s="6" t="s">
        <v>1657</v>
      </c>
      <c r="G776" s="6" t="s">
        <v>825</v>
      </c>
      <c r="H776" s="11"/>
      <c r="I776" s="11" t="str">
        <f t="shared" si="71"/>
        <v>STRP</v>
      </c>
      <c r="J776" s="11" t="str">
        <f t="shared" si="69"/>
        <v>STRP</v>
      </c>
      <c r="K776" s="21" t="str">
        <f t="shared" si="70"/>
        <v>^(?=.*\b(STRP)\b)(?=.*\bWEB[-_. ]?(DL|Rip|mux|hd)?\b)</v>
      </c>
      <c r="L776" s="11"/>
      <c r="M776" s="11"/>
      <c r="N776" s="11"/>
      <c r="O776" s="2"/>
      <c r="P776" s="2"/>
      <c r="Q776" s="2"/>
      <c r="R776" s="2"/>
    </row>
    <row r="777" spans="1:18" x14ac:dyDescent="0.3">
      <c r="A777" s="14" t="s">
        <v>2276</v>
      </c>
      <c r="B777" s="8" t="str">
        <f t="shared" si="72"/>
        <v>{   "name": "STZ",   "includeCustomFormatWhenRenaming": false,   "specifications": [     {       "name": "Starz",       "implementation": "ReleaseTitleSpecification",       "negate": false,       "required": false,       "fields": {         "value": "^(?=.*\\b(STZ)\\b)(?=.*\\bWEB[-_. ]?(DL|Rip|mux|hd)?\\b)"       }     }   ] }</v>
      </c>
      <c r="C777" s="8" t="str">
        <f t="shared" si="73"/>
        <v>/Starz ^|^(?=.*\b(STZ)\b)(?=.*\bWEB[-_. ]?(DL|Rip|mux|hd)?\b)/i</v>
      </c>
      <c r="D777" s="6" t="s">
        <v>1888</v>
      </c>
      <c r="E777" s="8"/>
      <c r="F777" s="6" t="s">
        <v>1658</v>
      </c>
      <c r="G777" s="6" t="s">
        <v>826</v>
      </c>
      <c r="H777" s="11"/>
      <c r="I777" s="11" t="str">
        <f t="shared" si="71"/>
        <v>STZ</v>
      </c>
      <c r="J777" s="11" t="str">
        <f t="shared" si="69"/>
        <v>STZ</v>
      </c>
      <c r="K777" s="21" t="str">
        <f t="shared" si="70"/>
        <v>^(?=.*\b(STZ)\b)(?=.*\bWEB[-_. ]?(DL|Rip|mux|hd)?\b)</v>
      </c>
      <c r="L777" s="11"/>
      <c r="M777" s="11"/>
      <c r="N777" s="11" t="s">
        <v>827</v>
      </c>
      <c r="O777" s="2"/>
      <c r="P777" s="2"/>
      <c r="Q777" s="2"/>
      <c r="R777" s="2"/>
    </row>
    <row r="778" spans="1:18" x14ac:dyDescent="0.3">
      <c r="A778" s="14" t="s">
        <v>2276</v>
      </c>
      <c r="B778" s="8" t="str">
        <f t="shared" si="72"/>
        <v>{   "name": "SNXT",   "includeCustomFormatWhenRenaming": false,   "specifications": [     {       "name": "Sun NXT",       "implementation": "ReleaseTitleSpecification",       "negate": false,       "required": false,       "fields": {         "value": "^(?=.*\\b(SNXT)\\b)(?=.*\\bWEB[-_. ]?(DL|Rip|mux|hd)?\\b)"       }     }   ] }</v>
      </c>
      <c r="C778" s="8" t="str">
        <f t="shared" si="73"/>
        <v>/Sun NXT ^|^(?=.*\b(SNXT)\b)(?=.*\bWEB[-_. ]?(DL|Rip|mux|hd)?\b)/i</v>
      </c>
      <c r="D778" s="10" t="s">
        <v>1888</v>
      </c>
      <c r="E778" s="11"/>
      <c r="F778" s="10" t="s">
        <v>2207</v>
      </c>
      <c r="G778" s="10" t="s">
        <v>2208</v>
      </c>
      <c r="H778" s="11"/>
      <c r="I778" s="11" t="str">
        <f t="shared" si="71"/>
        <v>SNXT</v>
      </c>
      <c r="J778" s="11" t="str">
        <f t="shared" si="69"/>
        <v>SNXT</v>
      </c>
      <c r="K778" s="21" t="str">
        <f t="shared" si="70"/>
        <v>^(?=.*\b(SNXT)\b)(?=.*\bWEB[-_. ]?(DL|Rip|mux|hd)?\b)</v>
      </c>
      <c r="L778" s="11"/>
      <c r="M778" s="11"/>
      <c r="N778" s="11" t="s">
        <v>2209</v>
      </c>
      <c r="O778" s="2"/>
      <c r="P778" s="2"/>
      <c r="Q778" s="2"/>
      <c r="R778" s="2"/>
    </row>
    <row r="779" spans="1:18" x14ac:dyDescent="0.3">
      <c r="A779" s="14" t="s">
        <v>2276</v>
      </c>
      <c r="B779" s="8" t="str">
        <f t="shared" si="72"/>
        <v>{   "name": "SVT",   "includeCustomFormatWhenRenaming": false,   "specifications": [     {       "name": "Sveriges Television",       "implementation": "ReleaseTitleSpecification",       "negate": false,       "required": false,       "fields": {         "value": "^(?=.*\\b(SVT)\\b)(?=.*\\bWEB[-_. ]?(DL|Rip|mux|hd)?\\b)"       }     }   ] }</v>
      </c>
      <c r="C779" s="8" t="str">
        <f t="shared" si="73"/>
        <v>/Sveriges Television ^|^(?=.*\b(SVT)\b)(?=.*\bWEB[-_. ]?(DL|Rip|mux|hd)?\b)/i</v>
      </c>
      <c r="D779" s="6" t="s">
        <v>1888</v>
      </c>
      <c r="E779" s="8"/>
      <c r="F779" s="6" t="s">
        <v>1659</v>
      </c>
      <c r="G779" s="6" t="s">
        <v>828</v>
      </c>
      <c r="H779" s="11"/>
      <c r="I779" s="11" t="str">
        <f t="shared" si="71"/>
        <v>SVT</v>
      </c>
      <c r="J779" s="11" t="str">
        <f t="shared" si="69"/>
        <v>SVT</v>
      </c>
      <c r="K779" s="21" t="str">
        <f t="shared" si="70"/>
        <v>^(?=.*\b(SVT)\b)(?=.*\bWEB[-_. ]?(DL|Rip|mux|hd)?\b)</v>
      </c>
      <c r="L779" s="11"/>
      <c r="M779" s="11"/>
      <c r="N779" s="11"/>
      <c r="O779" s="2"/>
      <c r="P779" s="2"/>
      <c r="Q779" s="2"/>
      <c r="R779" s="2"/>
    </row>
    <row r="780" spans="1:18" x14ac:dyDescent="0.3">
      <c r="A780" s="14" t="s">
        <v>2276</v>
      </c>
      <c r="B780" s="8" t="str">
        <f t="shared" si="72"/>
        <v>{   "name": "SWER",   "includeCustomFormatWhenRenaming": false,   "specifications": [     {       "name": "SwearNet",       "implementation": "ReleaseTitleSpecification",       "negate": false,       "required": false,       "fields": {         "value": "^(?=.*\\b(SWER)\\b)(?=.*\\bWEB[-_. ]?(DL|Rip|mux|hd)?\\b)"       }     }   ] }</v>
      </c>
      <c r="C780" s="8" t="str">
        <f t="shared" si="73"/>
        <v>/SwearNet ^|^(?=.*\b(SWER)\b)(?=.*\bWEB[-_. ]?(DL|Rip|mux|hd)?\b)/i</v>
      </c>
      <c r="D780" s="6" t="s">
        <v>1888</v>
      </c>
      <c r="E780" s="8"/>
      <c r="F780" s="6" t="s">
        <v>1660</v>
      </c>
      <c r="G780" s="6" t="s">
        <v>829</v>
      </c>
      <c r="H780" s="11"/>
      <c r="I780" s="11" t="str">
        <f t="shared" si="71"/>
        <v>SWER</v>
      </c>
      <c r="J780" s="11" t="str">
        <f t="shared" ref="J780:J811" si="74">SUBSTITUTE(SUBSTITUTE(SUBSTITUTE(SUBSTITUTE(SUBSTITUTE(SUBSTITUTE(SUBSTITUTE(SUBSTITUTE(SUBSTITUTE(SUBSTITUTE(SUBSTITUTE(SUBSTITUTE(SUBSTITUTE(SUBSTITUTE(SUBSTITUTE(SUBSTITUTE(SUBSTITUTE(SUBSTITUTE(SUBSTITUTE(I780,"\","\\"),"^","\^"),"$","\$"),"|","\|"),"?","\?"),"*","\*"),"+","\+"),"(","\("),")","\)"),"[","\["),"]","\]"),"{","\{"),"}","\}"),".","$Placeholder^"),"-","$Placeholder^"),"_","$Placeholder^")," ","$Placeholder^"),"$Placeholder^","[-_. ]?"),CHAR(10),"|")</f>
        <v>SWER</v>
      </c>
      <c r="K780" s="21" t="str">
        <f t="shared" ref="K780:K811" si="75">"^(?=.*\b("&amp;J780&amp;")\b)(?=.*\bWEB[-_. ]?(DL|Rip|mux|hd)?\b)"</f>
        <v>^(?=.*\b(SWER)\b)(?=.*\bWEB[-_. ]?(DL|Rip|mux|hd)?\b)</v>
      </c>
      <c r="L780" s="11"/>
      <c r="M780" s="11"/>
      <c r="N780" s="11"/>
      <c r="O780" s="2"/>
      <c r="P780" s="2"/>
      <c r="Q780" s="2"/>
      <c r="R780" s="2"/>
    </row>
    <row r="781" spans="1:18" x14ac:dyDescent="0.3">
      <c r="A781" s="14" t="s">
        <v>2276</v>
      </c>
      <c r="B781" s="8" t="str">
        <f t="shared" si="72"/>
        <v>{   "name": "SyFy",   "includeCustomFormatWhenRenaming": false,   "specifications": [     {       "name": "*",       "implementation": "ReleaseTitleSpecification",       "negate": false,       "required": false,       "fields": {         "value": "^(?=.*\\b(SyFy)\\b)(?=.*\\bWEB[-_. ]?(DL|Rip|mux|hd)?\\b)"       }     }   ] }</v>
      </c>
      <c r="C781" s="8" t="str">
        <f t="shared" si="73"/>
        <v>/SyFy ^|^(?=.*\b(SyFy)\b)(?=.*\bWEB[-_. ]?(DL|Rip|mux|hd)?\b)/i</v>
      </c>
      <c r="D781" s="6" t="s">
        <v>1888</v>
      </c>
      <c r="E781" s="8"/>
      <c r="F781" s="6" t="s">
        <v>1661</v>
      </c>
      <c r="G781" s="6" t="s">
        <v>6</v>
      </c>
      <c r="H781" s="11" t="s">
        <v>6</v>
      </c>
      <c r="I781" s="11" t="str">
        <f t="shared" si="71"/>
        <v>SyFy</v>
      </c>
      <c r="J781" s="11" t="str">
        <f t="shared" si="74"/>
        <v>SyFy</v>
      </c>
      <c r="K781" s="21" t="str">
        <f t="shared" si="75"/>
        <v>^(?=.*\b(SyFy)\b)(?=.*\bWEB[-_. ]?(DL|Rip|mux|hd)?\b)</v>
      </c>
      <c r="L781" s="11"/>
      <c r="M781" s="11"/>
      <c r="N781" s="11"/>
      <c r="O781" s="2"/>
      <c r="P781" s="2"/>
      <c r="Q781" s="2"/>
      <c r="R781" s="2"/>
    </row>
    <row r="782" spans="1:18" x14ac:dyDescent="0.3">
      <c r="A782" s="14" t="s">
        <v>2276</v>
      </c>
      <c r="B782" s="8" t="str">
        <f t="shared" si="72"/>
        <v>{   "name": "TBS",   "includeCustomFormatWhenRenaming": false,   "specifications": [     {       "name": "TBS Television",       "implementation": "ReleaseTitleSpecification",       "negate": false,       "required": false,       "fields": {         "value": "^(?=.*\\b(TBS)\\b)(?=.*\\bWEB[-_. ]?(DL|Rip|mux|hd)?\\b)"       }     }   ] }</v>
      </c>
      <c r="C782" s="8" t="str">
        <f t="shared" si="73"/>
        <v>/TBS Television ^|^(?=.*\b(TBS)\b)(?=.*\bWEB[-_. ]?(DL|Rip|mux|hd)?\b)/i</v>
      </c>
      <c r="D782" s="6" t="s">
        <v>1888</v>
      </c>
      <c r="E782" s="8"/>
      <c r="F782" s="6" t="s">
        <v>1662</v>
      </c>
      <c r="G782" s="6" t="s">
        <v>830</v>
      </c>
      <c r="H782" s="11" t="s">
        <v>831</v>
      </c>
      <c r="I782" s="11" t="str">
        <f t="shared" si="71"/>
        <v>TBS</v>
      </c>
      <c r="J782" s="11" t="str">
        <f t="shared" si="74"/>
        <v>TBS</v>
      </c>
      <c r="K782" s="21" t="str">
        <f t="shared" si="75"/>
        <v>^(?=.*\b(TBS)\b)(?=.*\bWEB[-_. ]?(DL|Rip|mux|hd)?\b)</v>
      </c>
      <c r="L782" s="11"/>
      <c r="M782" s="11"/>
      <c r="N782" s="11" t="s">
        <v>832</v>
      </c>
      <c r="O782" s="2"/>
      <c r="P782" s="2"/>
      <c r="Q782" s="2"/>
      <c r="R782" s="2"/>
    </row>
    <row r="783" spans="1:18" x14ac:dyDescent="0.3">
      <c r="A783" s="14" t="s">
        <v>2276</v>
      </c>
      <c r="B783" s="8" t="str">
        <f t="shared" si="72"/>
        <v>{   "name": "TVK",   "includeCustomFormatWhenRenaming": false,   "specifications": [     {       "name": "Television Kanagawa",       "implementation": "ReleaseTitleSpecification",       "negate": false,       "required": false,       "fields": {         "value": "^(?=.*\\b(TVK)\\b)(?=.*\\bWEB[-_. ]?(DL|Rip|mux|hd)?\\b)"       }     }   ] }</v>
      </c>
      <c r="C783" s="8" t="str">
        <f t="shared" si="73"/>
        <v>/Television Kanagawa ^|^(?=.*\b(TVK)\b)(?=.*\bWEB[-_. ]?(DL|Rip|mux|hd)?\b)/i</v>
      </c>
      <c r="D783" s="6" t="s">
        <v>1888</v>
      </c>
      <c r="E783" s="8"/>
      <c r="F783" s="6" t="s">
        <v>1663</v>
      </c>
      <c r="G783" s="6" t="s">
        <v>833</v>
      </c>
      <c r="H783" s="11"/>
      <c r="I783" s="11" t="str">
        <f t="shared" si="71"/>
        <v>TVK</v>
      </c>
      <c r="J783" s="11" t="str">
        <f t="shared" si="74"/>
        <v>TVK</v>
      </c>
      <c r="K783" s="21" t="str">
        <f t="shared" si="75"/>
        <v>^(?=.*\b(TVK)\b)(?=.*\bWEB[-_. ]?(DL|Rip|mux|hd)?\b)</v>
      </c>
      <c r="L783" s="11"/>
      <c r="M783" s="11"/>
      <c r="N783" s="11"/>
      <c r="O783" s="2"/>
      <c r="P783" s="2"/>
      <c r="Q783" s="2"/>
      <c r="R783" s="2"/>
    </row>
    <row r="784" spans="1:18" x14ac:dyDescent="0.3">
      <c r="A784" s="14" t="s">
        <v>2276</v>
      </c>
      <c r="B784" s="8" t="str">
        <f t="shared" si="72"/>
        <v>{   "name": "TVNZ",   "includeCustomFormatWhenRenaming": false,   "specifications": [     {       "name": "Television New Zealand",       "implementation": "ReleaseTitleSpecification",       "negate": false,       "required": false,       "fields": {         "value": "^(?=.*\\b(TVNZ)\\b)(?=.*\\bWEB[-_. ]?(DL|Rip|mux|hd)?\\b)"       }     }   ] }</v>
      </c>
      <c r="C784" s="8" t="str">
        <f t="shared" si="73"/>
        <v>/Television New Zealand ^|^(?=.*\b(TVNZ)\b)(?=.*\bWEB[-_. ]?(DL|Rip|mux|hd)?\b)/i</v>
      </c>
      <c r="D784" s="6" t="s">
        <v>1888</v>
      </c>
      <c r="E784" s="8"/>
      <c r="F784" s="6" t="s">
        <v>1664</v>
      </c>
      <c r="G784" s="6" t="s">
        <v>834</v>
      </c>
      <c r="H784" s="11"/>
      <c r="I784" s="11" t="str">
        <f t="shared" si="71"/>
        <v>TVNZ</v>
      </c>
      <c r="J784" s="11" t="str">
        <f t="shared" si="74"/>
        <v>TVNZ</v>
      </c>
      <c r="K784" s="21" t="str">
        <f t="shared" si="75"/>
        <v>^(?=.*\b(TVNZ)\b)(?=.*\bWEB[-_. ]?(DL|Rip|mux|hd)?\b)</v>
      </c>
      <c r="L784" s="11"/>
      <c r="M784" s="11"/>
      <c r="N784" s="11" t="s">
        <v>835</v>
      </c>
      <c r="O784" s="2"/>
      <c r="P784" s="2"/>
      <c r="Q784" s="2"/>
      <c r="R784" s="2"/>
    </row>
    <row r="785" spans="1:18" x14ac:dyDescent="0.3">
      <c r="A785" s="14" t="s">
        <v>2276</v>
      </c>
      <c r="B785" s="8" t="str">
        <f t="shared" si="72"/>
        <v>{   "name": "WeTV",   "includeCustomFormatWhenRenaming": false,   "specifications": [     {       "name": "Tencent Video",       "implementation": "ReleaseTitleSpecification",       "negate": false,       "required": false,       "fields": {         "value": "^(?=.*\\b(WeTV)\\b)(?=.*\\bWEB[-_. ]?(DL|Rip|mux|hd)?\\b)"       }     }   ] }</v>
      </c>
      <c r="C785" s="8" t="str">
        <f t="shared" si="73"/>
        <v>/Tencent Video ^|^(?=.*\b(WeTV)\b)(?=.*\bWEB[-_. ]?(DL|Rip|mux|hd)?\b)/i</v>
      </c>
      <c r="D785" s="6" t="s">
        <v>1888</v>
      </c>
      <c r="E785" s="8"/>
      <c r="F785" s="6" t="s">
        <v>1665</v>
      </c>
      <c r="G785" s="6" t="s">
        <v>836</v>
      </c>
      <c r="H785" s="11"/>
      <c r="I785" s="11" t="str">
        <f t="shared" si="71"/>
        <v>WeTV</v>
      </c>
      <c r="J785" s="11" t="str">
        <f t="shared" si="74"/>
        <v>WeTV</v>
      </c>
      <c r="K785" s="21" t="str">
        <f t="shared" si="75"/>
        <v>^(?=.*\b(WeTV)\b)(?=.*\bWEB[-_. ]?(DL|Rip|mux|hd)?\b)</v>
      </c>
      <c r="L785" s="11"/>
      <c r="M785" s="11"/>
      <c r="N785" s="11" t="s">
        <v>837</v>
      </c>
      <c r="O785" s="2"/>
      <c r="P785" s="2"/>
      <c r="Q785" s="2"/>
      <c r="R785" s="2"/>
    </row>
    <row r="786" spans="1:18" x14ac:dyDescent="0.3">
      <c r="A786" s="14" t="s">
        <v>2276</v>
      </c>
      <c r="B786" s="8" t="str">
        <f t="shared" si="72"/>
        <v>{   "name": "TEN",   "includeCustomFormatWhenRenaming": false,   "specifications": [     {       "name": "TenPlay",       "implementation": "ReleaseTitleSpecification",       "negate": false,       "required": false,       "fields": {         "value": "^(?=.*\\b(TEN)\\b)(?=.*\\bWEB[-_. ]?(DL|Rip|mux|hd)?\\b)"       }     }   ] }</v>
      </c>
      <c r="C786" s="8" t="str">
        <f t="shared" si="73"/>
        <v>/TenPlay ^|^(?=.*\b(TEN)\b)(?=.*\bWEB[-_. ]?(DL|Rip|mux|hd)?\b)/i</v>
      </c>
      <c r="D786" s="6" t="s">
        <v>1888</v>
      </c>
      <c r="E786" s="8"/>
      <c r="F786" s="6" t="s">
        <v>1666</v>
      </c>
      <c r="G786" s="6" t="s">
        <v>838</v>
      </c>
      <c r="H786" s="11"/>
      <c r="I786" s="11" t="str">
        <f t="shared" si="71"/>
        <v>TEN</v>
      </c>
      <c r="J786" s="11" t="str">
        <f t="shared" si="74"/>
        <v>TEN</v>
      </c>
      <c r="K786" s="21" t="str">
        <f t="shared" si="75"/>
        <v>^(?=.*\b(TEN)\b)(?=.*\bWEB[-_. ]?(DL|Rip|mux|hd)?\b)</v>
      </c>
      <c r="L786" s="11"/>
      <c r="M786" s="11"/>
      <c r="N786" s="11"/>
      <c r="O786" s="2"/>
      <c r="P786" s="2"/>
      <c r="Q786" s="2"/>
      <c r="R786" s="2"/>
    </row>
    <row r="787" spans="1:18" x14ac:dyDescent="0.3">
      <c r="A787" s="14" t="s">
        <v>2276</v>
      </c>
      <c r="B787" s="8" t="str">
        <f t="shared" si="72"/>
        <v>{   "name": "TK",   "includeCustomFormatWhenRenaming": false,   "specifications": [     {       "name": "Tentkotta",       "implementation": "ReleaseTitleSpecification",       "negate": false,       "required": false,       "fields": {         "value": "^(?=.*\\b(TK)\\b)(?=.*\\bWEB[-_. ]?(DL|Rip|mux|hd)?\\b)"       }     }   ] }</v>
      </c>
      <c r="C787" s="8" t="str">
        <f t="shared" si="73"/>
        <v>/Tentkotta ^|^(?=.*\b(TK)\b)(?=.*\bWEB[-_. ]?(DL|Rip|mux|hd)?\b)/i</v>
      </c>
      <c r="D787" s="6" t="s">
        <v>1888</v>
      </c>
      <c r="E787" s="8"/>
      <c r="F787" s="6" t="s">
        <v>1667</v>
      </c>
      <c r="G787" s="6" t="s">
        <v>839</v>
      </c>
      <c r="H787" s="11"/>
      <c r="I787" s="11" t="str">
        <f t="shared" si="71"/>
        <v>TK</v>
      </c>
      <c r="J787" s="11" t="str">
        <f t="shared" si="74"/>
        <v>TK</v>
      </c>
      <c r="K787" s="21" t="str">
        <f t="shared" si="75"/>
        <v>^(?=.*\b(TK)\b)(?=.*\bWEB[-_. ]?(DL|Rip|mux|hd)?\b)</v>
      </c>
      <c r="L787" s="11"/>
      <c r="M787" s="11"/>
      <c r="N787" s="11"/>
      <c r="O787" s="2"/>
      <c r="P787" s="2"/>
      <c r="Q787" s="2"/>
      <c r="R787" s="2"/>
    </row>
    <row r="788" spans="1:18" x14ac:dyDescent="0.3">
      <c r="A788" s="14" t="s">
        <v>2276</v>
      </c>
      <c r="B788" s="8" t="str">
        <f t="shared" si="72"/>
        <v>{   "name": "TFOU",   "includeCustomFormatWhenRenaming": false,   "specifications": [     {       "name": "*",       "implementation": "ReleaseTitleSpecification",       "negate": false,       "required": false,       "fields": {         "value": "^(?=.*\\b(TFOU)\\b)(?=.*\\bWEB[-_. ]?(DL|Rip|mux|hd)?\\b)"       }     }   ] }</v>
      </c>
      <c r="C788" s="8" t="str">
        <f t="shared" si="73"/>
        <v>/TFOU ^|^(?=.*\b(TFOU)\b)(?=.*\bWEB[-_. ]?(DL|Rip|mux|hd)?\b)/i</v>
      </c>
      <c r="D788" s="6" t="s">
        <v>1888</v>
      </c>
      <c r="E788" s="8"/>
      <c r="F788" s="6" t="s">
        <v>1668</v>
      </c>
      <c r="G788" s="6" t="s">
        <v>6</v>
      </c>
      <c r="H788" s="11"/>
      <c r="I788" s="11" t="str">
        <f t="shared" si="71"/>
        <v>TFOU</v>
      </c>
      <c r="J788" s="11" t="str">
        <f t="shared" si="74"/>
        <v>TFOU</v>
      </c>
      <c r="K788" s="21" t="str">
        <f t="shared" si="75"/>
        <v>^(?=.*\b(TFOU)\b)(?=.*\bWEB[-_. ]?(DL|Rip|mux|hd)?\b)</v>
      </c>
      <c r="L788" s="11"/>
      <c r="M788" s="11"/>
      <c r="N788" s="11"/>
      <c r="O788" s="2"/>
      <c r="P788" s="2"/>
      <c r="Q788" s="2"/>
      <c r="R788" s="2"/>
    </row>
    <row r="789" spans="1:18" x14ac:dyDescent="0.3">
      <c r="A789" s="14" t="s">
        <v>2276</v>
      </c>
      <c r="B789" s="8" t="str">
        <f t="shared" si="72"/>
        <v>{   "name": "CW",   "includeCustomFormatWhenRenaming": false,   "specifications": [     {       "name": "The CW",       "implementation": "ReleaseTitleSpecification",       "negate": false,       "required": false,       "fields": {         "value": "^(?=.*\\b(CW)\\b)(?=.*\\bWEB[-_. ]?(DL|Rip|mux|hd)?\\b)"       }     }   ] }</v>
      </c>
      <c r="C789" s="8" t="str">
        <f t="shared" si="73"/>
        <v>/The CW ^|^(?=.*\b(CW)\b)(?=.*\bWEB[-_. ]?(DL|Rip|mux|hd)?\b)/i</v>
      </c>
      <c r="D789" s="6" t="s">
        <v>1888</v>
      </c>
      <c r="E789" s="8"/>
      <c r="F789" s="6" t="s">
        <v>1669</v>
      </c>
      <c r="G789" s="6" t="s">
        <v>840</v>
      </c>
      <c r="H789" s="11"/>
      <c r="I789" s="11" t="str">
        <f t="shared" si="71"/>
        <v>CW</v>
      </c>
      <c r="J789" s="11" t="str">
        <f t="shared" si="74"/>
        <v>CW</v>
      </c>
      <c r="K789" s="21" t="str">
        <f t="shared" si="75"/>
        <v>^(?=.*\b(CW)\b)(?=.*\bWEB[-_. ]?(DL|Rip|mux|hd)?\b)</v>
      </c>
      <c r="L789" s="11"/>
      <c r="M789" s="11"/>
      <c r="N789" s="11" t="s">
        <v>841</v>
      </c>
      <c r="O789" s="2"/>
      <c r="P789" s="2"/>
      <c r="Q789" s="2"/>
      <c r="R789" s="2"/>
    </row>
    <row r="790" spans="1:18" x14ac:dyDescent="0.3">
      <c r="A790" s="14" t="s">
        <v>2276</v>
      </c>
      <c r="B790" s="8" t="str">
        <f t="shared" si="72"/>
        <v>{   "name": "ROKU",   "includeCustomFormatWhenRenaming": false,   "specifications": [     {       "name": "The Roku Channel",       "implementation": "ReleaseTitleSpecification",       "negate": false,       "required": false,       "fields": {         "value": "^(?=.*\\b(ROKU)\\b)(?=.*\\bWEB[-_. ]?(DL|Rip|mux|hd)?\\b)"       }     }   ] }</v>
      </c>
      <c r="C790" s="8" t="str">
        <f t="shared" si="73"/>
        <v>/The Roku Channel ^|^(?=.*\b(ROKU)\b)(?=.*\bWEB[-_. ]?(DL|Rip|mux|hd)?\b)/i</v>
      </c>
      <c r="D790" s="6" t="s">
        <v>1888</v>
      </c>
      <c r="E790" s="8"/>
      <c r="F790" s="6" t="s">
        <v>1670</v>
      </c>
      <c r="G790" s="6" t="s">
        <v>842</v>
      </c>
      <c r="H790" s="11"/>
      <c r="I790" s="11" t="str">
        <f t="shared" si="71"/>
        <v>ROKU</v>
      </c>
      <c r="J790" s="11" t="str">
        <f t="shared" si="74"/>
        <v>ROKU</v>
      </c>
      <c r="K790" s="21" t="str">
        <f t="shared" si="75"/>
        <v>^(?=.*\b(ROKU)\b)(?=.*\bWEB[-_. ]?(DL|Rip|mux|hd)?\b)</v>
      </c>
      <c r="L790" s="11"/>
      <c r="M790" s="11"/>
      <c r="N790" s="11" t="s">
        <v>843</v>
      </c>
      <c r="O790" s="2"/>
      <c r="P790" s="2"/>
      <c r="Q790" s="2"/>
      <c r="R790" s="2"/>
    </row>
    <row r="791" spans="1:18" x14ac:dyDescent="0.3">
      <c r="A791" s="14" t="s">
        <v>2276</v>
      </c>
      <c r="B791" s="8" t="str">
        <f t="shared" si="72"/>
        <v>{   "name": "TIMV",   "includeCustomFormatWhenRenaming": false,   "specifications": [     {       "name": "TIMvision",       "implementation": "ReleaseTitleSpecification",       "negate": false,       "required": false,       "fields": {         "value": "^(?=.*\\b(TIMV)\\b)(?=.*\\bWEB[-_. ]?(DL|Rip|mux|hd)?\\b)"       }     }   ] }</v>
      </c>
      <c r="C791" s="8" t="str">
        <f t="shared" si="73"/>
        <v>/TIMvision ^|^(?=.*\b(TIMV)\b)(?=.*\bWEB[-_. ]?(DL|Rip|mux|hd)?\b)/i</v>
      </c>
      <c r="D791" s="6" t="s">
        <v>1888</v>
      </c>
      <c r="E791" s="8"/>
      <c r="F791" s="6" t="s">
        <v>1671</v>
      </c>
      <c r="G791" s="6" t="s">
        <v>844</v>
      </c>
      <c r="H791" s="11"/>
      <c r="I791" s="11" t="str">
        <f t="shared" si="71"/>
        <v>TIMV</v>
      </c>
      <c r="J791" s="11" t="str">
        <f t="shared" si="74"/>
        <v>TIMV</v>
      </c>
      <c r="K791" s="21" t="str">
        <f t="shared" si="75"/>
        <v>^(?=.*\b(TIMV)\b)(?=.*\bWEB[-_. ]?(DL|Rip|mux|hd)?\b)</v>
      </c>
      <c r="L791" s="11"/>
      <c r="M791" s="11"/>
      <c r="N791" s="11"/>
      <c r="O791" s="2"/>
      <c r="P791" s="2"/>
      <c r="Q791" s="2"/>
      <c r="R791" s="2"/>
    </row>
    <row r="792" spans="1:18" x14ac:dyDescent="0.3">
      <c r="A792" s="14" t="s">
        <v>2276</v>
      </c>
      <c r="B792" s="8" t="str">
        <f t="shared" si="72"/>
        <v>{   "name": "TLC",   "includeCustomFormatWhenRenaming": false,   "specifications": [     {       "name": "*",       "implementation": "ReleaseTitleSpecification",       "negate": false,       "required": false,       "fields": {         "value": "^(?=.*\\b(TLC)\\b)(?=.*\\bWEB[-_. ]?(DL|Rip|mux|hd)?\\b)"       }     }   ] }</v>
      </c>
      <c r="C792" s="8" t="str">
        <f t="shared" si="73"/>
        <v>/TLC ^|^(?=.*\b(TLC)\b)(?=.*\bWEB[-_. ]?(DL|Rip|mux|hd)?\b)/i</v>
      </c>
      <c r="D792" s="6" t="s">
        <v>1888</v>
      </c>
      <c r="E792" s="8"/>
      <c r="F792" s="6" t="s">
        <v>1672</v>
      </c>
      <c r="G792" s="6" t="s">
        <v>6</v>
      </c>
      <c r="H792" s="11"/>
      <c r="I792" s="11" t="str">
        <f t="shared" si="71"/>
        <v>TLC</v>
      </c>
      <c r="J792" s="11" t="str">
        <f t="shared" si="74"/>
        <v>TLC</v>
      </c>
      <c r="K792" s="21" t="str">
        <f t="shared" si="75"/>
        <v>^(?=.*\b(TLC)\b)(?=.*\bWEB[-_. ]?(DL|Rip|mux|hd)?\b)</v>
      </c>
      <c r="L792" s="11"/>
      <c r="M792" s="11"/>
      <c r="N792" s="11"/>
      <c r="O792" s="2"/>
      <c r="P792" s="2"/>
      <c r="Q792" s="2"/>
      <c r="R792" s="2"/>
    </row>
    <row r="793" spans="1:18" x14ac:dyDescent="0.3">
      <c r="A793" s="14" t="s">
        <v>2276</v>
      </c>
      <c r="B793" s="8" t="str">
        <f t="shared" si="72"/>
        <v>{   "name": "MX",   "includeCustomFormatWhenRenaming": false,   "specifications": [     {       "name": "Tokyo MX",       "implementation": "ReleaseTitleSpecification",       "negate": false,       "required": false,       "fields": {         "value": "^(?=.*\\b(MX)\\b)(?=.*\\bWEB[-_. ]?(DL|Rip|mux|hd)?\\b)"       }     }   ] }</v>
      </c>
      <c r="C793" s="8" t="str">
        <f t="shared" si="73"/>
        <v>/Tokyo MX ^|^(?=.*\b(MX)\b)(?=.*\bWEB[-_. ]?(DL|Rip|mux|hd)?\b)/i</v>
      </c>
      <c r="D793" s="6" t="s">
        <v>1888</v>
      </c>
      <c r="E793" s="8"/>
      <c r="F793" s="6" t="s">
        <v>1673</v>
      </c>
      <c r="G793" s="6" t="s">
        <v>845</v>
      </c>
      <c r="H793" s="11"/>
      <c r="I793" s="11" t="str">
        <f t="shared" si="71"/>
        <v>MX</v>
      </c>
      <c r="J793" s="11" t="str">
        <f t="shared" si="74"/>
        <v>MX</v>
      </c>
      <c r="K793" s="21" t="str">
        <f t="shared" si="75"/>
        <v>^(?=.*\b(MX)\b)(?=.*\bWEB[-_. ]?(DL|Rip|mux|hd)?\b)</v>
      </c>
      <c r="L793" s="11"/>
      <c r="M793" s="11"/>
      <c r="N793" s="11" t="s">
        <v>846</v>
      </c>
      <c r="O793" s="2"/>
      <c r="P793" s="2"/>
      <c r="Q793" s="2"/>
      <c r="R793" s="2"/>
    </row>
    <row r="794" spans="1:18" x14ac:dyDescent="0.3">
      <c r="A794" s="14" t="s">
        <v>2276</v>
      </c>
      <c r="B794" s="8" t="str">
        <f t="shared" si="72"/>
        <v>{   "name": "TRVL",   "includeCustomFormatWhenRenaming": false,   "specifications": [     {       "name": "Travel Channel",       "implementation": "ReleaseTitleSpecification",       "negate": false,       "required": false,       "fields": {         "value": "^(?=.*\\b(TRVL)\\b)(?=.*\\bWEB[-_. ]?(DL|Rip|mux|hd)?\\b)"       }     }   ] }</v>
      </c>
      <c r="C794" s="8" t="str">
        <f t="shared" si="73"/>
        <v>/Travel Channel ^|^(?=.*\b(TRVL)\b)(?=.*\bWEB[-_. ]?(DL|Rip|mux|hd)?\b)/i</v>
      </c>
      <c r="D794" s="6" t="s">
        <v>1888</v>
      </c>
      <c r="E794" s="8"/>
      <c r="F794" s="6" t="s">
        <v>1674</v>
      </c>
      <c r="G794" s="6" t="s">
        <v>847</v>
      </c>
      <c r="H794" s="11"/>
      <c r="I794" s="11" t="str">
        <f t="shared" si="71"/>
        <v>TRVL</v>
      </c>
      <c r="J794" s="11" t="str">
        <f t="shared" si="74"/>
        <v>TRVL</v>
      </c>
      <c r="K794" s="21" t="str">
        <f t="shared" si="75"/>
        <v>^(?=.*\b(TRVL)\b)(?=.*\bWEB[-_. ]?(DL|Rip|mux|hd)?\b)</v>
      </c>
      <c r="L794" s="11"/>
      <c r="M794" s="11"/>
      <c r="N794" s="11"/>
      <c r="O794" s="2"/>
      <c r="P794" s="2"/>
      <c r="Q794" s="2"/>
      <c r="R794" s="2"/>
    </row>
    <row r="795" spans="1:18" x14ac:dyDescent="0.3">
      <c r="A795" s="14" t="s">
        <v>2276</v>
      </c>
      <c r="B795" s="8" t="str">
        <f t="shared" si="72"/>
        <v>{   "name": "TrueID",   "includeCustomFormatWhenRenaming": false,   "specifications": [     {       "name": "*",       "implementation": "ReleaseTitleSpecification",       "negate": false,       "required": false,       "fields": {         "value": "^(?=.*\\b(TrueID)\\b)(?=.*\\bWEB[-_. ]?(DL|Rip|mux|hd)?\\b)"       }     }   ] }</v>
      </c>
      <c r="C795" s="8" t="str">
        <f t="shared" si="73"/>
        <v>/TrueID ^|^(?=.*\b(TrueID)\b)(?=.*\bWEB[-_. ]?(DL|Rip|mux|hd)?\b)/i</v>
      </c>
      <c r="D795" s="6" t="s">
        <v>1888</v>
      </c>
      <c r="E795" s="8"/>
      <c r="F795" s="6" t="s">
        <v>1675</v>
      </c>
      <c r="G795" s="6" t="s">
        <v>6</v>
      </c>
      <c r="H795" s="11"/>
      <c r="I795" s="11" t="str">
        <f t="shared" si="71"/>
        <v>TrueID</v>
      </c>
      <c r="J795" s="11" t="str">
        <f t="shared" si="74"/>
        <v>TrueID</v>
      </c>
      <c r="K795" s="21" t="str">
        <f t="shared" si="75"/>
        <v>^(?=.*\b(TrueID)\b)(?=.*\bWEB[-_. ]?(DL|Rip|mux|hd)?\b)</v>
      </c>
      <c r="L795" s="11"/>
      <c r="M795" s="11"/>
      <c r="N795" s="11"/>
      <c r="O795" s="2"/>
      <c r="P795" s="2"/>
      <c r="Q795" s="2"/>
      <c r="R795" s="2"/>
    </row>
    <row r="796" spans="1:18" x14ac:dyDescent="0.3">
      <c r="A796" s="14" t="s">
        <v>2276</v>
      </c>
      <c r="B796" s="8" t="str">
        <f t="shared" si="72"/>
        <v>{   "name": "TUBI",   "includeCustomFormatWhenRenaming": false,   "specifications": [     {       "name": "TubiTV",       "implementation": "ReleaseTitleSpecification",       "negate": false,       "required": false,       "fields": {         "value": "^(?=.*\\b(TUBI)\\b)(?=.*\\bWEB[-_. ]?(DL|Rip|mux|hd)?\\b)"       }     }   ] }</v>
      </c>
      <c r="C796" s="8" t="str">
        <f t="shared" si="73"/>
        <v>/TubiTV ^|^(?=.*\b(TUBI)\b)(?=.*\bWEB[-_. ]?(DL|Rip|mux|hd)?\b)/i</v>
      </c>
      <c r="D796" s="6" t="s">
        <v>1888</v>
      </c>
      <c r="E796" s="8"/>
      <c r="F796" s="6" t="s">
        <v>1676</v>
      </c>
      <c r="G796" s="6" t="s">
        <v>848</v>
      </c>
      <c r="H796" s="11"/>
      <c r="I796" s="11" t="str">
        <f t="shared" si="71"/>
        <v>TUBI</v>
      </c>
      <c r="J796" s="11" t="str">
        <f t="shared" si="74"/>
        <v>TUBI</v>
      </c>
      <c r="K796" s="21" t="str">
        <f t="shared" si="75"/>
        <v>^(?=.*\b(TUBI)\b)(?=.*\bWEB[-_. ]?(DL|Rip|mux|hd)?\b)</v>
      </c>
      <c r="L796" s="11"/>
      <c r="M796" s="11"/>
      <c r="N796" s="11" t="s">
        <v>849</v>
      </c>
      <c r="O796" s="2"/>
      <c r="P796" s="2"/>
      <c r="Q796" s="2"/>
      <c r="R796" s="2"/>
    </row>
    <row r="797" spans="1:18" x14ac:dyDescent="0.3">
      <c r="A797" s="14" t="s">
        <v>2276</v>
      </c>
      <c r="B797" s="8" t="str">
        <f t="shared" si="72"/>
        <v>{   "name": "EX",   "includeCustomFormatWhenRenaming": false,   "specifications": [     {       "name": "TV Asahi",       "implementation": "ReleaseTitleSpecification",       "negate": false,       "required": false,       "fields": {         "value": "^(?=.*\\b(EX)\\b)(?=.*\\bWEB[-_. ]?(DL|Rip|mux|hd)?\\b)"       }     }   ] }</v>
      </c>
      <c r="C797" s="8" t="str">
        <f t="shared" si="73"/>
        <v>/TV Asahi ^|^(?=.*\b(EX)\b)(?=.*\bWEB[-_. ]?(DL|Rip|mux|hd)?\b)/i</v>
      </c>
      <c r="D797" s="6" t="s">
        <v>1888</v>
      </c>
      <c r="E797" s="11"/>
      <c r="F797" s="10" t="s">
        <v>2239</v>
      </c>
      <c r="G797" s="10" t="s">
        <v>2238</v>
      </c>
      <c r="H797" s="11"/>
      <c r="I797" s="11" t="str">
        <f t="shared" si="71"/>
        <v>EX</v>
      </c>
      <c r="J797" s="11" t="str">
        <f t="shared" si="74"/>
        <v>EX</v>
      </c>
      <c r="K797" s="21" t="str">
        <f t="shared" si="75"/>
        <v>^(?=.*\b(EX)\b)(?=.*\bWEB[-_. ]?(DL|Rip|mux|hd)?\b)</v>
      </c>
      <c r="L797" s="11"/>
      <c r="M797" s="11"/>
      <c r="N797" s="11" t="s">
        <v>2228</v>
      </c>
      <c r="O797" s="2"/>
      <c r="P797" s="2"/>
      <c r="Q797" s="2"/>
      <c r="R797" s="2"/>
    </row>
    <row r="798" spans="1:18" x14ac:dyDescent="0.3">
      <c r="A798" s="14" t="s">
        <v>2276</v>
      </c>
      <c r="B798" s="8" t="str">
        <f t="shared" si="72"/>
        <v>{   "name": "CS3",   "includeCustomFormatWhenRenaming": false,   "specifications": [     {       "name": "TV Asahi Channel 1",       "implementation": "ReleaseTitleSpecification",       "negate": false,       "required": false,       "fields": {         "value": "^(?=.*\\b(CS3|EX[-_. ]?CS1C|S[-_. ]?EX1|CSA)\\b)(?=.*\\bWEB[-_. ]?(DL|Rip|mux|hd)?\\b)"       }     }   ] }</v>
      </c>
      <c r="C798" s="8" t="str">
        <f t="shared" si="73"/>
        <v>/TV Asahi Channel 1 ^|^(?=.*\b(CS3|EX[-_. ]?CS1C|S[-_. ]?EX1|CSA)\b)(?=.*\bWEB[-_. ]?(DL|Rip|mux|hd)?\b)/i</v>
      </c>
      <c r="D798" s="6" t="s">
        <v>1888</v>
      </c>
      <c r="E798" s="11"/>
      <c r="F798" s="10" t="s">
        <v>2225</v>
      </c>
      <c r="G798" s="10" t="s">
        <v>2227</v>
      </c>
      <c r="H798" s="11" t="s">
        <v>2234</v>
      </c>
      <c r="I798" s="11" t="s">
        <v>2226</v>
      </c>
      <c r="J798" s="11" t="str">
        <f t="shared" si="74"/>
        <v>CS3|EX[-_. ]?CS1C|S[-_. ]?EX1|CSA</v>
      </c>
      <c r="K798" s="21" t="str">
        <f t="shared" si="75"/>
        <v>^(?=.*\b(CS3|EX[-_. ]?CS1C|S[-_. ]?EX1|CSA)\b)(?=.*\bWEB[-_. ]?(DL|Rip|mux|hd)?\b)</v>
      </c>
      <c r="L798" s="11"/>
      <c r="M798" s="11"/>
      <c r="N798" s="11" t="s">
        <v>2228</v>
      </c>
      <c r="O798" s="2"/>
      <c r="P798" s="2"/>
      <c r="Q798" s="2"/>
      <c r="R798" s="2"/>
    </row>
    <row r="799" spans="1:18" x14ac:dyDescent="0.3">
      <c r="A799" s="14" t="s">
        <v>2276</v>
      </c>
      <c r="B799" s="8" t="str">
        <f t="shared" si="72"/>
        <v>{   "name": "TV3",   "includeCustomFormatWhenRenaming": false,   "specifications": [     {       "name": "TV3 (IE)",       "implementation": "ReleaseTitleSpecification",       "negate": false,       "required": false,       "fields": {         "value": "^(?=.*\\b(TV3)\\b)(?=.*\\bWEB[-_. ]?(DL|Rip|mux|hd)?\\b)"       }     }   ] }</v>
      </c>
      <c r="C799" s="8" t="str">
        <f t="shared" si="73"/>
        <v>/TV3 (IE) ^|^(?=.*\b(TV3)\b)(?=.*\bWEB[-_. ]?(DL|Rip|mux|hd)?\b)/i</v>
      </c>
      <c r="D799" s="6" t="s">
        <v>1888</v>
      </c>
      <c r="E799" s="8"/>
      <c r="F799" s="6" t="s">
        <v>1677</v>
      </c>
      <c r="G799" s="6" t="s">
        <v>850</v>
      </c>
      <c r="H799" s="11"/>
      <c r="I799" s="11" t="str">
        <f t="shared" ref="I799:I805" si="76">IF(G799="",F799,G799)</f>
        <v>TV3</v>
      </c>
      <c r="J799" s="11" t="str">
        <f t="shared" si="74"/>
        <v>TV3</v>
      </c>
      <c r="K799" s="21" t="str">
        <f t="shared" si="75"/>
        <v>^(?=.*\b(TV3)\b)(?=.*\bWEB[-_. ]?(DL|Rip|mux|hd)?\b)</v>
      </c>
      <c r="L799" s="11"/>
      <c r="M799" s="11"/>
      <c r="N799" s="11"/>
      <c r="O799" s="2"/>
      <c r="P799" s="2"/>
      <c r="Q799" s="2"/>
      <c r="R799" s="2"/>
    </row>
    <row r="800" spans="1:18" x14ac:dyDescent="0.3">
      <c r="A800" s="14" t="s">
        <v>2276</v>
      </c>
      <c r="B800" s="8" t="str">
        <f t="shared" si="72"/>
        <v>{   "name": "TV4",   "includeCustomFormatWhenRenaming": false,   "specifications": [     {       "name": "TV4 (SE)",       "implementation": "ReleaseTitleSpecification",       "negate": false,       "required": false,       "fields": {         "value": "^(?=.*\\b(TV4)\\b)(?=.*\\bWEB[-_. ]?(DL|Rip|mux|hd)?\\b)"       }     }   ] }</v>
      </c>
      <c r="C800" s="8" t="str">
        <f t="shared" si="73"/>
        <v>/TV4 (SE) ^|^(?=.*\b(TV4)\b)(?=.*\bWEB[-_. ]?(DL|Rip|mux|hd)?\b)/i</v>
      </c>
      <c r="D800" s="6" t="s">
        <v>1888</v>
      </c>
      <c r="E800" s="8"/>
      <c r="F800" s="6" t="s">
        <v>1678</v>
      </c>
      <c r="G800" s="6" t="s">
        <v>851</v>
      </c>
      <c r="H800" s="11"/>
      <c r="I800" s="11" t="str">
        <f t="shared" si="76"/>
        <v>TV4</v>
      </c>
      <c r="J800" s="11" t="str">
        <f t="shared" si="74"/>
        <v>TV4</v>
      </c>
      <c r="K800" s="21" t="str">
        <f t="shared" si="75"/>
        <v>^(?=.*\b(TV4)\b)(?=.*\bWEB[-_. ]?(DL|Rip|mux|hd)?\b)</v>
      </c>
      <c r="L800" s="11"/>
      <c r="M800" s="11"/>
      <c r="N800" s="11"/>
      <c r="O800" s="2"/>
      <c r="P800" s="2"/>
      <c r="Q800" s="2"/>
      <c r="R800" s="2"/>
    </row>
    <row r="801" spans="1:18" x14ac:dyDescent="0.3">
      <c r="A801" s="14" t="s">
        <v>2276</v>
      </c>
      <c r="B801" s="8" t="str">
        <f t="shared" si="72"/>
        <v>{   "name": "TVING",   "includeCustomFormatWhenRenaming": false,   "specifications": [     {       "name": "*",       "implementation": "ReleaseTitleSpecification",       "negate": false,       "required": false,       "fields": {         "value": "^(?=.*\\b(TVING)\\b)(?=.*\\bWEB[-_. ]?(DL|Rip|mux|hd)?\\b)"       }     }   ] }</v>
      </c>
      <c r="C801" s="8" t="str">
        <f t="shared" si="73"/>
        <v>/TVING ^|^(?=.*\b(TVING)\b)(?=.*\bWEB[-_. ]?(DL|Rip|mux|hd)?\b)/i</v>
      </c>
      <c r="D801" s="6" t="s">
        <v>1888</v>
      </c>
      <c r="E801" s="8"/>
      <c r="F801" s="6" t="s">
        <v>1679</v>
      </c>
      <c r="G801" s="6"/>
      <c r="H801" s="11"/>
      <c r="I801" s="11" t="str">
        <f t="shared" si="76"/>
        <v>TVING</v>
      </c>
      <c r="J801" s="11" t="str">
        <f t="shared" si="74"/>
        <v>TVING</v>
      </c>
      <c r="K801" s="21" t="str">
        <f t="shared" si="75"/>
        <v>^(?=.*\b(TVING)\b)(?=.*\bWEB[-_. ]?(DL|Rip|mux|hd)?\b)</v>
      </c>
      <c r="L801" s="11"/>
      <c r="M801" s="11"/>
      <c r="N801" s="11" t="s">
        <v>852</v>
      </c>
      <c r="O801" s="2"/>
      <c r="P801" s="2"/>
      <c r="Q801" s="2"/>
      <c r="R801" s="2"/>
    </row>
    <row r="802" spans="1:18" x14ac:dyDescent="0.3">
      <c r="A802" s="14" t="s">
        <v>2276</v>
      </c>
      <c r="B802" s="8" t="str">
        <f t="shared" si="72"/>
        <v>{   "name": "TVL",   "includeCustomFormatWhenRenaming": false,   "specifications": [     {       "name": "TVLand",       "implementation": "ReleaseTitleSpecification",       "negate": false,       "required": false,       "fields": {         "value": "^(?=.*\\b(TVL)\\b)(?=.*\\bWEB[-_. ]?(DL|Rip|mux|hd)?\\b)"       }     }   ] }</v>
      </c>
      <c r="C802" s="8" t="str">
        <f t="shared" si="73"/>
        <v>/TVLand ^|^(?=.*\b(TVL)\b)(?=.*\bWEB[-_. ]?(DL|Rip|mux|hd)?\b)/i</v>
      </c>
      <c r="D802" s="6" t="s">
        <v>1888</v>
      </c>
      <c r="E802" s="8"/>
      <c r="F802" s="6" t="s">
        <v>1680</v>
      </c>
      <c r="G802" s="6" t="s">
        <v>853</v>
      </c>
      <c r="H802" s="11"/>
      <c r="I802" s="11" t="str">
        <f t="shared" si="76"/>
        <v>TVL</v>
      </c>
      <c r="J802" s="11" t="str">
        <f t="shared" si="74"/>
        <v>TVL</v>
      </c>
      <c r="K802" s="21" t="str">
        <f t="shared" si="75"/>
        <v>^(?=.*\b(TVL)\b)(?=.*\bWEB[-_. ]?(DL|Rip|mux|hd)?\b)</v>
      </c>
      <c r="L802" s="11"/>
      <c r="M802" s="11"/>
      <c r="N802" s="11"/>
      <c r="O802" s="2"/>
      <c r="P802" s="2"/>
      <c r="Q802" s="2"/>
      <c r="R802" s="2"/>
    </row>
    <row r="803" spans="1:18" x14ac:dyDescent="0.3">
      <c r="A803" s="14" t="s">
        <v>2276</v>
      </c>
      <c r="B803" s="8" t="str">
        <f t="shared" si="72"/>
        <v>{   "name": "TX",   "includeCustomFormatWhenRenaming": false,   "specifications": [     {       "name": "TX Network",       "implementation": "ReleaseTitleSpecification",       "negate": false,       "required": false,       "fields": {         "value": "^(?=.*\\b(TX)\\b)(?=.*\\bWEB[-_. ]?(DL|Rip|mux|hd)?\\b)"       }     }   ] }</v>
      </c>
      <c r="C803" s="8" t="str">
        <f t="shared" si="73"/>
        <v>/TX Network ^|^(?=.*\b(TX)\b)(?=.*\bWEB[-_. ]?(DL|Rip|mux|hd)?\b)/i</v>
      </c>
      <c r="D803" s="6" t="s">
        <v>1888</v>
      </c>
      <c r="E803" s="8"/>
      <c r="F803" s="6" t="s">
        <v>1681</v>
      </c>
      <c r="G803" s="6" t="s">
        <v>854</v>
      </c>
      <c r="H803" s="11"/>
      <c r="I803" s="11" t="str">
        <f t="shared" si="76"/>
        <v>TX</v>
      </c>
      <c r="J803" s="11" t="str">
        <f t="shared" si="74"/>
        <v>TX</v>
      </c>
      <c r="K803" s="21" t="str">
        <f t="shared" si="75"/>
        <v>^(?=.*\b(TX)\b)(?=.*\bWEB[-_. ]?(DL|Rip|mux|hd)?\b)</v>
      </c>
      <c r="L803" s="11"/>
      <c r="M803" s="11"/>
      <c r="N803" s="11"/>
      <c r="O803" s="2"/>
      <c r="P803" s="2"/>
      <c r="Q803" s="2"/>
      <c r="R803" s="2"/>
    </row>
    <row r="804" spans="1:18" x14ac:dyDescent="0.3">
      <c r="A804" s="14" t="s">
        <v>2276</v>
      </c>
      <c r="B804" s="8" t="str">
        <f t="shared" si="72"/>
        <v>{   "name": "UFC",   "includeCustomFormatWhenRenaming": false,   "specifications": [     {       "name": "*",       "implementation": "ReleaseTitleSpecification",       "negate": false,       "required": false,       "fields": {         "value": "^(?=.*\\b(UFC)\\b)(?=.*\\bWEB[-_. ]?(DL|Rip|mux|hd)?\\b)"       }     }   ] }</v>
      </c>
      <c r="C804" s="8" t="str">
        <f t="shared" si="73"/>
        <v>/UFC ^|^(?=.*\b(UFC)\b)(?=.*\bWEB[-_. ]?(DL|Rip|mux|hd)?\b)/i</v>
      </c>
      <c r="D804" s="6" t="s">
        <v>1888</v>
      </c>
      <c r="E804" s="8"/>
      <c r="F804" s="6" t="s">
        <v>1682</v>
      </c>
      <c r="G804" s="6" t="s">
        <v>6</v>
      </c>
      <c r="H804" s="11"/>
      <c r="I804" s="11" t="str">
        <f t="shared" si="76"/>
        <v>UFC</v>
      </c>
      <c r="J804" s="11" t="str">
        <f t="shared" si="74"/>
        <v>UFC</v>
      </c>
      <c r="K804" s="21" t="str">
        <f t="shared" si="75"/>
        <v>^(?=.*\b(UFC)\b)(?=.*\bWEB[-_. ]?(DL|Rip|mux|hd)?\b)</v>
      </c>
      <c r="L804" s="11"/>
      <c r="M804" s="11"/>
      <c r="N804" s="11"/>
      <c r="O804" s="2"/>
      <c r="P804" s="2"/>
      <c r="Q804" s="2"/>
      <c r="R804" s="2"/>
    </row>
    <row r="805" spans="1:18" x14ac:dyDescent="0.3">
      <c r="A805" s="14" t="s">
        <v>2276</v>
      </c>
      <c r="B805" s="8" t="str">
        <f t="shared" si="72"/>
        <v>{   "name": "UKTV",   "includeCustomFormatWhenRenaming": false,   "specifications": [     {       "name": "*",       "implementation": "ReleaseTitleSpecification",       "negate": false,       "required": false,       "fields": {         "value": "^(?=.*\\b(UKTV)\\b)(?=.*\\bWEB[-_. ]?(DL|Rip|mux|hd)?\\b)"       }     }   ] }</v>
      </c>
      <c r="C805" s="8" t="str">
        <f t="shared" si="73"/>
        <v>/UKTV ^|^(?=.*\b(UKTV)\b)(?=.*\bWEB[-_. ]?(DL|Rip|mux|hd)?\b)/i</v>
      </c>
      <c r="D805" s="6" t="s">
        <v>1888</v>
      </c>
      <c r="E805" s="8"/>
      <c r="F805" s="6" t="s">
        <v>1683</v>
      </c>
      <c r="G805" s="6" t="s">
        <v>6</v>
      </c>
      <c r="H805" s="11"/>
      <c r="I805" s="11" t="str">
        <f t="shared" si="76"/>
        <v>UKTV</v>
      </c>
      <c r="J805" s="11" t="str">
        <f t="shared" si="74"/>
        <v>UKTV</v>
      </c>
      <c r="K805" s="21" t="str">
        <f t="shared" si="75"/>
        <v>^(?=.*\b(UKTV)\b)(?=.*\bWEB[-_. ]?(DL|Rip|mux|hd)?\b)</v>
      </c>
      <c r="L805" s="11"/>
      <c r="M805" s="11"/>
      <c r="N805" s="11"/>
      <c r="O805" s="2"/>
      <c r="P805" s="2"/>
      <c r="Q805" s="2"/>
      <c r="R805" s="2"/>
    </row>
    <row r="806" spans="1:18" x14ac:dyDescent="0.3">
      <c r="A806" s="14" t="s">
        <v>2276</v>
      </c>
      <c r="B806" s="8" t="str">
        <f t="shared" si="72"/>
        <v>{   "name": "UNXT",   "includeCustomFormatWhenRenaming": false,   "specifications": [     {       "name": "U-NEXT",       "implementation": "ReleaseTitleSpecification",       "negate": false,       "required": false,       "fields": {         "value": "^(?=.*\\b(UNXT|U[-_. ]?NEXT)\\b)(?=.*\\bWEB[-_. ]?(DL|Rip|mux|hd)?\\b)"       }     }   ] }</v>
      </c>
      <c r="C806" s="8" t="str">
        <f t="shared" si="73"/>
        <v>/U-NEXT ^|^(?=.*\b(UNXT|U[-_. ]?NEXT)\b)(?=.*\bWEB[-_. ]?(DL|Rip|mux|hd)?\b)/i</v>
      </c>
      <c r="D806" s="6" t="s">
        <v>1888</v>
      </c>
      <c r="E806" s="8"/>
      <c r="F806" s="6" t="s">
        <v>1897</v>
      </c>
      <c r="G806" s="6" t="s">
        <v>2240</v>
      </c>
      <c r="H806" s="11"/>
      <c r="I806" s="11" t="s">
        <v>2241</v>
      </c>
      <c r="J806" s="11" t="str">
        <f t="shared" si="74"/>
        <v>UNXT|U[-_. ]?NEXT</v>
      </c>
      <c r="K806" s="21" t="str">
        <f t="shared" si="75"/>
        <v>^(?=.*\b(UNXT|U[-_. ]?NEXT)\b)(?=.*\bWEB[-_. ]?(DL|Rip|mux|hd)?\b)</v>
      </c>
      <c r="L806" s="11"/>
      <c r="M806" s="11"/>
      <c r="N806" s="11" t="s">
        <v>1898</v>
      </c>
      <c r="O806" s="2"/>
      <c r="P806" s="2"/>
      <c r="Q806" s="2"/>
      <c r="R806" s="2"/>
    </row>
    <row r="807" spans="1:18" x14ac:dyDescent="0.3">
      <c r="A807" s="14" t="s">
        <v>2276</v>
      </c>
      <c r="B807" s="8" t="str">
        <f t="shared" si="72"/>
        <v>{   "name": "UNIV",   "includeCustomFormatWhenRenaming": false,   "specifications": [     {       "name": "Univision",       "implementation": "ReleaseTitleSpecification",       "negate": false,       "required": false,       "fields": {         "value": "^(?=.*\\b(UNIV)\\b)(?=.*\\bWEB[-_. ]?(DL|Rip|mux|hd)?\\b)"       }     }   ] }</v>
      </c>
      <c r="C807" s="8" t="str">
        <f t="shared" si="73"/>
        <v>/Univision ^|^(?=.*\b(UNIV)\b)(?=.*\bWEB[-_. ]?(DL|Rip|mux|hd)?\b)/i</v>
      </c>
      <c r="D807" s="6" t="s">
        <v>1888</v>
      </c>
      <c r="E807" s="8"/>
      <c r="F807" s="6" t="s">
        <v>1684</v>
      </c>
      <c r="G807" s="6" t="s">
        <v>855</v>
      </c>
      <c r="H807" s="11"/>
      <c r="I807" s="11" t="str">
        <f t="shared" ref="I807:I814" si="77">IF(G807="",F807,G807)</f>
        <v>UNIV</v>
      </c>
      <c r="J807" s="11" t="str">
        <f t="shared" si="74"/>
        <v>UNIV</v>
      </c>
      <c r="K807" s="21" t="str">
        <f t="shared" si="75"/>
        <v>^(?=.*\b(UNIV)\b)(?=.*\bWEB[-_. ]?(DL|Rip|mux|hd)?\b)</v>
      </c>
      <c r="L807" s="11"/>
      <c r="M807" s="11"/>
      <c r="N807" s="11"/>
      <c r="O807" s="2"/>
      <c r="P807" s="2"/>
      <c r="Q807" s="2"/>
      <c r="R807" s="2"/>
    </row>
    <row r="808" spans="1:18" x14ac:dyDescent="0.3">
      <c r="A808" s="14" t="s">
        <v>2276</v>
      </c>
      <c r="B808" s="8" t="str">
        <f t="shared" si="72"/>
        <v>{   "name": "USAN",   "includeCustomFormatWhenRenaming": false,   "specifications": [     {       "name": "USA Network",       "implementation": "ReleaseTitleSpecification",       "negate": false,       "required": false,       "fields": {         "value": "^(?=.*\\b(USAN)\\b)(?=.*\\bWEB[-_. ]?(DL|Rip|mux|hd)?\\b)"       }     }   ] }</v>
      </c>
      <c r="C808" s="8" t="str">
        <f t="shared" si="73"/>
        <v>/USA Network ^|^(?=.*\b(USAN)\b)(?=.*\bWEB[-_. ]?(DL|Rip|mux|hd)?\b)/i</v>
      </c>
      <c r="D808" s="6" t="s">
        <v>1888</v>
      </c>
      <c r="E808" s="8"/>
      <c r="F808" s="6" t="s">
        <v>1685</v>
      </c>
      <c r="G808" s="6" t="s">
        <v>856</v>
      </c>
      <c r="H808" s="11"/>
      <c r="I808" s="11" t="str">
        <f t="shared" si="77"/>
        <v>USAN</v>
      </c>
      <c r="J808" s="11" t="str">
        <f t="shared" si="74"/>
        <v>USAN</v>
      </c>
      <c r="K808" s="21" t="str">
        <f t="shared" si="75"/>
        <v>^(?=.*\b(USAN)\b)(?=.*\bWEB[-_. ]?(DL|Rip|mux|hd)?\b)</v>
      </c>
      <c r="L808" s="11"/>
      <c r="M808" s="11"/>
      <c r="N808" s="11"/>
      <c r="O808" s="2"/>
      <c r="P808" s="2"/>
      <c r="Q808" s="2"/>
      <c r="R808" s="2"/>
    </row>
    <row r="809" spans="1:18" x14ac:dyDescent="0.3">
      <c r="A809" s="14" t="s">
        <v>2276</v>
      </c>
      <c r="B809" s="8" t="str">
        <f t="shared" si="72"/>
        <v>{   "name": "VLCT",   "includeCustomFormatWhenRenaming": false,   "specifications": [     {       "name": "Velocity",       "implementation": "ReleaseTitleSpecification",       "negate": false,       "required": false,       "fields": {         "value": "^(?=.*\\b(VLCT)\\b)(?=.*\\bWEB[-_. ]?(DL|Rip|mux|hd)?\\b)"       }     }   ] }</v>
      </c>
      <c r="C809" s="8" t="str">
        <f t="shared" si="73"/>
        <v>/Velocity ^|^(?=.*\b(VLCT)\b)(?=.*\bWEB[-_. ]?(DL|Rip|mux|hd)?\b)/i</v>
      </c>
      <c r="D809" s="6" t="s">
        <v>1888</v>
      </c>
      <c r="E809" s="8"/>
      <c r="F809" s="6" t="s">
        <v>1686</v>
      </c>
      <c r="G809" s="6" t="s">
        <v>857</v>
      </c>
      <c r="H809" s="11"/>
      <c r="I809" s="11" t="str">
        <f t="shared" si="77"/>
        <v>VLCT</v>
      </c>
      <c r="J809" s="11" t="str">
        <f t="shared" si="74"/>
        <v>VLCT</v>
      </c>
      <c r="K809" s="21" t="str">
        <f t="shared" si="75"/>
        <v>^(?=.*\b(VLCT)\b)(?=.*\bWEB[-_. ]?(DL|Rip|mux|hd)?\b)</v>
      </c>
      <c r="L809" s="11"/>
      <c r="M809" s="11"/>
      <c r="N809" s="11"/>
      <c r="O809" s="2"/>
      <c r="P809" s="2"/>
      <c r="Q809" s="2"/>
      <c r="R809" s="2"/>
    </row>
    <row r="810" spans="1:18" x14ac:dyDescent="0.3">
      <c r="A810" s="14" t="s">
        <v>2276</v>
      </c>
      <c r="B810" s="8" t="str">
        <f t="shared" si="72"/>
        <v>{   "name": "VTRN",   "includeCustomFormatWhenRenaming": false,   "specifications": [     {       "name": "VET Tv",       "implementation": "ReleaseTitleSpecification",       "negate": false,       "required": false,       "fields": {         "value": "^(?=.*\\b(VTRN)\\b)(?=.*\\bWEB[-_. ]?(DL|Rip|mux|hd)?\\b)"       }     }   ] }</v>
      </c>
      <c r="C810" s="8" t="str">
        <f t="shared" si="73"/>
        <v>/VET Tv ^|^(?=.*\b(VTRN)\b)(?=.*\bWEB[-_. ]?(DL|Rip|mux|hd)?\b)/i</v>
      </c>
      <c r="D810" s="6" t="s">
        <v>1888</v>
      </c>
      <c r="E810" s="8"/>
      <c r="F810" s="12" t="s">
        <v>2136</v>
      </c>
      <c r="G810" s="6" t="s">
        <v>2197</v>
      </c>
      <c r="H810" s="11" t="s">
        <v>2198</v>
      </c>
      <c r="I810" s="11" t="str">
        <f t="shared" si="77"/>
        <v>VTRN</v>
      </c>
      <c r="J810" s="11" t="str">
        <f t="shared" si="74"/>
        <v>VTRN</v>
      </c>
      <c r="K810" s="21" t="str">
        <f t="shared" si="75"/>
        <v>^(?=.*\b(VTRN)\b)(?=.*\bWEB[-_. ]?(DL|Rip|mux|hd)?\b)</v>
      </c>
      <c r="L810" s="11"/>
      <c r="M810" s="11"/>
      <c r="N810" s="11" t="s">
        <v>2196</v>
      </c>
      <c r="O810" s="2"/>
      <c r="P810" s="2"/>
      <c r="Q810" s="2"/>
      <c r="R810" s="2"/>
    </row>
    <row r="811" spans="1:18" x14ac:dyDescent="0.3">
      <c r="A811" s="14" t="s">
        <v>2276</v>
      </c>
      <c r="B811" s="8" t="str">
        <f t="shared" si="72"/>
        <v>{   "name": "VH1",   "includeCustomFormatWhenRenaming": false,   "specifications": [     {       "name": "*",       "implementation": "ReleaseTitleSpecification",       "negate": false,       "required": false,       "fields": {         "value": "^(?=.*\\b(VH1)\\b)(?=.*\\bWEB[-_. ]?(DL|Rip|mux|hd)?\\b)"       }     }   ] }</v>
      </c>
      <c r="C811" s="8" t="str">
        <f t="shared" si="73"/>
        <v>/VH1 ^|^(?=.*\b(VH1)\b)(?=.*\bWEB[-_. ]?(DL|Rip|mux|hd)?\b)/i</v>
      </c>
      <c r="D811" s="6" t="s">
        <v>1888</v>
      </c>
      <c r="E811" s="8"/>
      <c r="F811" s="6" t="s">
        <v>1687</v>
      </c>
      <c r="G811" s="6" t="s">
        <v>6</v>
      </c>
      <c r="H811" s="11"/>
      <c r="I811" s="11" t="str">
        <f t="shared" si="77"/>
        <v>VH1</v>
      </c>
      <c r="J811" s="11" t="str">
        <f t="shared" si="74"/>
        <v>VH1</v>
      </c>
      <c r="K811" s="21" t="str">
        <f t="shared" si="75"/>
        <v>^(?=.*\b(VH1)\b)(?=.*\bWEB[-_. ]?(DL|Rip|mux|hd)?\b)</v>
      </c>
      <c r="L811" s="11"/>
      <c r="M811" s="11"/>
      <c r="N811" s="11" t="s">
        <v>2139</v>
      </c>
      <c r="O811" s="2"/>
      <c r="P811" s="2"/>
      <c r="Q811" s="2"/>
      <c r="R811" s="2"/>
    </row>
    <row r="812" spans="1:18" x14ac:dyDescent="0.3">
      <c r="A812" s="14" t="s">
        <v>2276</v>
      </c>
      <c r="B812" s="8" t="str">
        <f t="shared" si="72"/>
        <v>{   "name": "VIAP",   "includeCustomFormatWhenRenaming": false,   "specifications": [     {       "name": "Viaplay",       "implementation": "ReleaseTitleSpecification",       "negate": false,       "required": false,       "fields": {         "value": "^(?=.*\\b(VIAP)\\b)(?=.*\\bWEB[-_. ]?(DL|Rip|mux|hd)?\\b)"       }     }   ] }</v>
      </c>
      <c r="C812" s="8" t="str">
        <f t="shared" si="73"/>
        <v>/Viaplay ^|^(?=.*\b(VIAP)\b)(?=.*\bWEB[-_. ]?(DL|Rip|mux|hd)?\b)/i</v>
      </c>
      <c r="D812" s="6" t="s">
        <v>1888</v>
      </c>
      <c r="E812" s="8"/>
      <c r="F812" s="6" t="s">
        <v>1688</v>
      </c>
      <c r="G812" s="6" t="s">
        <v>858</v>
      </c>
      <c r="H812" s="11"/>
      <c r="I812" s="11" t="str">
        <f t="shared" si="77"/>
        <v>VIAP</v>
      </c>
      <c r="J812" s="11" t="str">
        <f t="shared" ref="J812:J843" si="78">SUBSTITUTE(SUBSTITUTE(SUBSTITUTE(SUBSTITUTE(SUBSTITUTE(SUBSTITUTE(SUBSTITUTE(SUBSTITUTE(SUBSTITUTE(SUBSTITUTE(SUBSTITUTE(SUBSTITUTE(SUBSTITUTE(SUBSTITUTE(SUBSTITUTE(SUBSTITUTE(SUBSTITUTE(SUBSTITUTE(SUBSTITUTE(I812,"\","\\"),"^","\^"),"$","\$"),"|","\|"),"?","\?"),"*","\*"),"+","\+"),"(","\("),")","\)"),"[","\["),"]","\]"),"{","\{"),"}","\}"),".","$Placeholder^"),"-","$Placeholder^"),"_","$Placeholder^")," ","$Placeholder^"),"$Placeholder^","[-_. ]?"),CHAR(10),"|")</f>
        <v>VIAP</v>
      </c>
      <c r="K812" s="21" t="str">
        <f t="shared" ref="K812:K836" si="79">"^(?=.*\b("&amp;J812&amp;")\b)(?=.*\bWEB[-_. ]?(DL|Rip|mux|hd)?\b)"</f>
        <v>^(?=.*\b(VIAP)\b)(?=.*\bWEB[-_. ]?(DL|Rip|mux|hd)?\b)</v>
      </c>
      <c r="L812" s="11"/>
      <c r="M812" s="11"/>
      <c r="N812" s="11" t="s">
        <v>859</v>
      </c>
      <c r="O812" s="2"/>
      <c r="P812" s="2"/>
      <c r="Q812" s="2"/>
      <c r="R812" s="2"/>
    </row>
    <row r="813" spans="1:18" x14ac:dyDescent="0.3">
      <c r="A813" s="14" t="s">
        <v>2276</v>
      </c>
      <c r="B813" s="8" t="str">
        <f t="shared" si="72"/>
        <v>{   "name": "VICE",   "includeCustomFormatWhenRenaming": false,   "specifications": [     {       "name": "Viceland",       "implementation": "ReleaseTitleSpecification",       "negate": false,       "required": false,       "fields": {         "value": "^(?=.*\\b(VICE)\\b)(?=.*\\bWEB[-_. ]?(DL|Rip|mux|hd)?\\b)"       }     }   ] }</v>
      </c>
      <c r="C813" s="8" t="str">
        <f t="shared" si="73"/>
        <v>/Viceland ^|^(?=.*\b(VICE)\b)(?=.*\bWEB[-_. ]?(DL|Rip|mux|hd)?\b)/i</v>
      </c>
      <c r="D813" s="6" t="s">
        <v>1888</v>
      </c>
      <c r="E813" s="8"/>
      <c r="F813" s="6" t="s">
        <v>1689</v>
      </c>
      <c r="G813" s="6" t="s">
        <v>860</v>
      </c>
      <c r="H813" s="11"/>
      <c r="I813" s="11" t="str">
        <f t="shared" si="77"/>
        <v>VICE</v>
      </c>
      <c r="J813" s="11" t="str">
        <f t="shared" si="78"/>
        <v>VICE</v>
      </c>
      <c r="K813" s="21" t="str">
        <f t="shared" si="79"/>
        <v>^(?=.*\b(VICE)\b)(?=.*\bWEB[-_. ]?(DL|Rip|mux|hd)?\b)</v>
      </c>
      <c r="L813" s="11"/>
      <c r="M813" s="11"/>
      <c r="N813" s="11"/>
      <c r="O813" s="2"/>
      <c r="P813" s="2"/>
      <c r="Q813" s="2"/>
      <c r="R813" s="2"/>
    </row>
    <row r="814" spans="1:18" x14ac:dyDescent="0.3">
      <c r="A814" s="14" t="s">
        <v>2276</v>
      </c>
      <c r="B814" s="8" t="str">
        <f t="shared" si="72"/>
        <v>{   "name": "VL",   "includeCustomFormatWhenRenaming": false,   "specifications": [     {       "name": "Videoland",       "implementation": "ReleaseTitleSpecification",       "negate": false,       "required": false,       "fields": {         "value": "^(?=.*\\b(VL)\\b)(?=.*\\bWEB[-_. ]?(DL|Rip|mux|hd)?\\b)"       }     }   ] }</v>
      </c>
      <c r="C814" s="8" t="str">
        <f t="shared" si="73"/>
        <v>/Videoland ^|^(?=.*\b(VL)\b)(?=.*\bWEB[-_. ]?(DL|Rip|mux|hd)?\b)/i</v>
      </c>
      <c r="D814" s="6" t="s">
        <v>1888</v>
      </c>
      <c r="E814" s="8"/>
      <c r="F814" s="6" t="s">
        <v>1903</v>
      </c>
      <c r="G814" s="6" t="s">
        <v>2142</v>
      </c>
      <c r="H814" s="11"/>
      <c r="I814" s="11" t="str">
        <f t="shared" si="77"/>
        <v>VL</v>
      </c>
      <c r="J814" s="11" t="str">
        <f t="shared" si="78"/>
        <v>VL</v>
      </c>
      <c r="K814" s="21" t="str">
        <f t="shared" si="79"/>
        <v>^(?=.*\b(VL)\b)(?=.*\bWEB[-_. ]?(DL|Rip|mux|hd)?\b)</v>
      </c>
      <c r="L814" s="11"/>
      <c r="M814" s="11"/>
      <c r="N814" s="11"/>
      <c r="O814" s="2"/>
      <c r="P814" s="2"/>
      <c r="Q814" s="2"/>
      <c r="R814" s="2"/>
    </row>
    <row r="815" spans="1:18" x14ac:dyDescent="0.3">
      <c r="A815" s="14" t="s">
        <v>2276</v>
      </c>
      <c r="B815" s="8" t="str">
        <f t="shared" si="72"/>
        <v>{   "name": "VDO",   "includeCustomFormatWhenRenaming": false,   "specifications": [     {       "name": "Vidio",       "implementation": "ReleaseTitleSpecification",       "negate": false,       "required": false,       "fields": {         "value": "^(?=.*\\b(VDO|Vidio)\\b)(?=.*\\bWEB[-_. ]?(DL|Rip|mux|hd)?\\b)"       }     }   ] }</v>
      </c>
      <c r="C815" s="8" t="str">
        <f t="shared" si="73"/>
        <v>/Vidio ^|^(?=.*\b(VDO|Vidio)\b)(?=.*\bWEB[-_. ]?(DL|Rip|mux|hd)?\b)/i</v>
      </c>
      <c r="D815" s="6" t="s">
        <v>1888</v>
      </c>
      <c r="E815" s="8"/>
      <c r="F815" s="6" t="s">
        <v>1690</v>
      </c>
      <c r="G815" s="6" t="s">
        <v>861</v>
      </c>
      <c r="H815" s="11"/>
      <c r="I815" s="11" t="s">
        <v>1987</v>
      </c>
      <c r="J815" s="11" t="str">
        <f t="shared" si="78"/>
        <v>VDO|Vidio</v>
      </c>
      <c r="K815" s="21" t="str">
        <f t="shared" si="79"/>
        <v>^(?=.*\b(VDO|Vidio)\b)(?=.*\bWEB[-_. ]?(DL|Rip|mux|hd)?\b)</v>
      </c>
      <c r="L815" s="11" t="s">
        <v>2123</v>
      </c>
      <c r="M815" s="11"/>
      <c r="N815" s="11" t="s">
        <v>862</v>
      </c>
      <c r="O815" s="2"/>
      <c r="P815" s="2"/>
      <c r="Q815" s="2"/>
      <c r="R815" s="2"/>
    </row>
    <row r="816" spans="1:18" x14ac:dyDescent="0.3">
      <c r="A816" s="14" t="s">
        <v>2276</v>
      </c>
      <c r="B816" s="8" t="str">
        <f t="shared" si="72"/>
        <v>{   "name": "VMEO",   "includeCustomFormatWhenRenaming": false,   "specifications": [     {       "name": "Vimeo",       "implementation": "ReleaseTitleSpecification",       "negate": false,       "required": false,       "fields": {         "value": "^(?=.*\\b(VMEO)\\b)(?=.*\\bWEB[-_. ]?(DL|Rip|mux|hd)?\\b)"       }     }   ] }</v>
      </c>
      <c r="C816" s="8" t="str">
        <f t="shared" si="73"/>
        <v>/Vimeo ^|^(?=.*\b(VMEO)\b)(?=.*\bWEB[-_. ]?(DL|Rip|mux|hd)?\b)/i</v>
      </c>
      <c r="D816" s="6" t="s">
        <v>1888</v>
      </c>
      <c r="E816" s="8"/>
      <c r="F816" s="6" t="s">
        <v>1691</v>
      </c>
      <c r="G816" s="6" t="s">
        <v>863</v>
      </c>
      <c r="H816" s="11"/>
      <c r="I816" s="11" t="str">
        <f t="shared" ref="I816:I836" si="80">IF(G816="",F816,G816)</f>
        <v>VMEO</v>
      </c>
      <c r="J816" s="11" t="str">
        <f t="shared" si="78"/>
        <v>VMEO</v>
      </c>
      <c r="K816" s="21" t="str">
        <f t="shared" si="79"/>
        <v>^(?=.*\b(VMEO)\b)(?=.*\bWEB[-_. ]?(DL|Rip|mux|hd)?\b)</v>
      </c>
      <c r="L816" s="11"/>
      <c r="M816" s="11"/>
      <c r="N816" s="11"/>
      <c r="O816" s="2"/>
      <c r="P816" s="2"/>
      <c r="Q816" s="2"/>
      <c r="R816" s="2"/>
    </row>
    <row r="817" spans="1:18" x14ac:dyDescent="0.3">
      <c r="A817" s="14" t="s">
        <v>2276</v>
      </c>
      <c r="B817" s="8" t="str">
        <f t="shared" si="72"/>
        <v>{   "name": "VIU",   "includeCustomFormatWhenRenaming": false,   "specifications": [     {       "name": "*",       "implementation": "ReleaseTitleSpecification",       "negate": false,       "required": false,       "fields": {         "value": "^(?=.*\\b(VIU)\\b)(?=.*\\bWEB[-_. ]?(DL|Rip|mux|hd)?\\b)"       }     }   ] }</v>
      </c>
      <c r="C817" s="8" t="str">
        <f t="shared" si="73"/>
        <v>/VIU ^|^(?=.*\b(VIU)\b)(?=.*\bWEB[-_. ]?(DL|Rip|mux|hd)?\b)/i</v>
      </c>
      <c r="D817" s="6" t="s">
        <v>1888</v>
      </c>
      <c r="E817" s="8"/>
      <c r="F817" s="6" t="s">
        <v>1692</v>
      </c>
      <c r="G817" s="6" t="s">
        <v>6</v>
      </c>
      <c r="H817" s="11" t="s">
        <v>6</v>
      </c>
      <c r="I817" s="11" t="str">
        <f t="shared" si="80"/>
        <v>VIU</v>
      </c>
      <c r="J817" s="11" t="str">
        <f t="shared" si="78"/>
        <v>VIU</v>
      </c>
      <c r="K817" s="21" t="str">
        <f t="shared" si="79"/>
        <v>^(?=.*\b(VIU)\b)(?=.*\bWEB[-_. ]?(DL|Rip|mux|hd)?\b)</v>
      </c>
      <c r="L817" s="11"/>
      <c r="M817" s="11"/>
      <c r="N817" s="11" t="s">
        <v>864</v>
      </c>
      <c r="O817" s="2"/>
      <c r="P817" s="2"/>
      <c r="Q817" s="2"/>
      <c r="R817" s="2"/>
    </row>
    <row r="818" spans="1:18" x14ac:dyDescent="0.3">
      <c r="A818" s="14" t="s">
        <v>2276</v>
      </c>
      <c r="B818" s="8" t="str">
        <f t="shared" si="72"/>
        <v>{   "name": "VMAX",   "includeCustomFormatWhenRenaming": false,   "specifications": [     {       "name": "*",       "implementation": "ReleaseTitleSpecification",       "negate": false,       "required": false,       "fields": {         "value": "^(?=.*\\b(VMAX)\\b)(?=.*\\bWEB[-_. ]?(DL|Rip|mux|hd)?\\b)"       }     }   ] }</v>
      </c>
      <c r="C818" s="8" t="str">
        <f t="shared" si="73"/>
        <v>/VMAX ^|^(?=.*\b(VMAX)\b)(?=.*\bWEB[-_. ]?(DL|Rip|mux|hd)?\b)/i</v>
      </c>
      <c r="D818" s="6" t="s">
        <v>1888</v>
      </c>
      <c r="E818" s="8"/>
      <c r="F818" s="6" t="s">
        <v>1693</v>
      </c>
      <c r="G818" s="6" t="s">
        <v>6</v>
      </c>
      <c r="H818" s="11" t="s">
        <v>6</v>
      </c>
      <c r="I818" s="11" t="str">
        <f t="shared" si="80"/>
        <v>VMAX</v>
      </c>
      <c r="J818" s="11" t="str">
        <f t="shared" si="78"/>
        <v>VMAX</v>
      </c>
      <c r="K818" s="21" t="str">
        <f t="shared" si="79"/>
        <v>^(?=.*\b(VMAX)\b)(?=.*\bWEB[-_. ]?(DL|Rip|mux|hd)?\b)</v>
      </c>
      <c r="L818" s="11"/>
      <c r="M818" s="11"/>
      <c r="N818" s="11"/>
      <c r="O818" s="2"/>
      <c r="P818" s="2"/>
      <c r="Q818" s="2"/>
      <c r="R818" s="2"/>
    </row>
    <row r="819" spans="1:18" x14ac:dyDescent="0.3">
      <c r="A819" s="14" t="s">
        <v>2276</v>
      </c>
      <c r="B819" s="8" t="str">
        <f t="shared" si="72"/>
        <v>{   "name": "VONE",   "includeCustomFormatWhenRenaming": false,   "specifications": [     {       "name": "*",       "implementation": "ReleaseTitleSpecification",       "negate": false,       "required": false,       "fields": {         "value": "^(?=.*\\b(VONE)\\b)(?=.*\\bWEB[-_. ]?(DL|Rip|mux|hd)?\\b)"       }     }   ] }</v>
      </c>
      <c r="C819" s="8" t="str">
        <f t="shared" si="73"/>
        <v>/VONE ^|^(?=.*\b(VONE)\b)(?=.*\bWEB[-_. ]?(DL|Rip|mux|hd)?\b)/i</v>
      </c>
      <c r="D819" s="6" t="s">
        <v>1888</v>
      </c>
      <c r="E819" s="8"/>
      <c r="F819" s="6" t="s">
        <v>1889</v>
      </c>
      <c r="G819" s="6"/>
      <c r="H819" s="11"/>
      <c r="I819" s="11" t="str">
        <f t="shared" si="80"/>
        <v>VONE</v>
      </c>
      <c r="J819" s="11" t="str">
        <f t="shared" si="78"/>
        <v>VONE</v>
      </c>
      <c r="K819" s="21" t="str">
        <f t="shared" si="79"/>
        <v>^(?=.*\b(VONE)\b)(?=.*\bWEB[-_. ]?(DL|Rip|mux|hd)?\b)</v>
      </c>
      <c r="L819" s="11"/>
      <c r="M819" s="11"/>
      <c r="N819" s="11"/>
      <c r="O819" s="2"/>
      <c r="P819" s="2"/>
      <c r="Q819" s="2"/>
      <c r="R819" s="2"/>
    </row>
    <row r="820" spans="1:18" x14ac:dyDescent="0.3">
      <c r="A820" s="14" t="s">
        <v>2276</v>
      </c>
      <c r="B820" s="8" t="str">
        <f t="shared" si="72"/>
        <v>{   "name": "VRV",   "includeCustomFormatWhenRenaming": false,   "specifications": [     {       "name": "*",       "implementation": "ReleaseTitleSpecification",       "negate": false,       "required": false,       "fields": {         "value": "^(?=.*\\b(VRV)\\b)(?=.*\\bWEB[-_. ]?(DL|Rip|mux|hd)?\\b)"       }     }   ] }</v>
      </c>
      <c r="C820" s="8" t="str">
        <f t="shared" si="73"/>
        <v>/VRV ^|^(?=.*\b(VRV)\b)(?=.*\bWEB[-_. ]?(DL|Rip|mux|hd)?\b)/i</v>
      </c>
      <c r="D820" s="6" t="s">
        <v>1888</v>
      </c>
      <c r="E820" s="8"/>
      <c r="F820" s="6" t="s">
        <v>1694</v>
      </c>
      <c r="G820" s="6" t="s">
        <v>6</v>
      </c>
      <c r="H820" s="11" t="s">
        <v>6</v>
      </c>
      <c r="I820" s="11" t="str">
        <f t="shared" si="80"/>
        <v>VRV</v>
      </c>
      <c r="J820" s="11" t="str">
        <f t="shared" si="78"/>
        <v>VRV</v>
      </c>
      <c r="K820" s="21" t="str">
        <f t="shared" si="79"/>
        <v>^(?=.*\b(VRV)\b)(?=.*\bWEB[-_. ]?(DL|Rip|mux|hd)?\b)</v>
      </c>
      <c r="L820" s="11"/>
      <c r="M820" s="11"/>
      <c r="N820" s="11"/>
      <c r="O820" s="2"/>
      <c r="P820" s="2"/>
      <c r="Q820" s="2"/>
      <c r="R820" s="2"/>
    </row>
    <row r="821" spans="1:18" x14ac:dyDescent="0.3">
      <c r="A821" s="14" t="s">
        <v>2276</v>
      </c>
      <c r="B821" s="8" t="str">
        <f t="shared" si="72"/>
        <v>{   "name": "WNET",   "includeCustomFormatWhenRenaming": false,   "specifications": [     {       "name": "W Network",       "implementation": "ReleaseTitleSpecification",       "negate": false,       "required": false,       "fields": {         "value": "^(?=.*\\b(WNET)\\b)(?=.*\\bWEB[-_. ]?(DL|Rip|mux|hd)?\\b)"       }     }   ] }</v>
      </c>
      <c r="C821" s="8" t="str">
        <f t="shared" si="73"/>
        <v>/W Network ^|^(?=.*\b(WNET)\b)(?=.*\bWEB[-_. ]?(DL|Rip|mux|hd)?\b)/i</v>
      </c>
      <c r="D821" s="6" t="s">
        <v>1888</v>
      </c>
      <c r="E821" s="8"/>
      <c r="F821" s="6" t="s">
        <v>1695</v>
      </c>
      <c r="G821" s="6" t="s">
        <v>865</v>
      </c>
      <c r="H821" s="11"/>
      <c r="I821" s="11" t="str">
        <f t="shared" si="80"/>
        <v>WNET</v>
      </c>
      <c r="J821" s="11" t="str">
        <f t="shared" si="78"/>
        <v>WNET</v>
      </c>
      <c r="K821" s="21" t="str">
        <f t="shared" si="79"/>
        <v>^(?=.*\b(WNET)\b)(?=.*\bWEB[-_. ]?(DL|Rip|mux|hd)?\b)</v>
      </c>
      <c r="L821" s="11"/>
      <c r="M821" s="11"/>
      <c r="N821" s="11"/>
      <c r="O821" s="2"/>
      <c r="P821" s="2"/>
      <c r="Q821" s="2"/>
      <c r="R821" s="2"/>
    </row>
    <row r="822" spans="1:18" x14ac:dyDescent="0.3">
      <c r="A822" s="14" t="s">
        <v>2276</v>
      </c>
      <c r="B822" s="8" t="str">
        <f t="shared" si="72"/>
        <v>{   "name": "WAKA",   "includeCustomFormatWhenRenaming": false,   "specifications": [     {       "name": "Wakanim",       "implementation": "ReleaseTitleSpecification",       "negate": false,       "required": false,       "fields": {         "value": "^(?=.*\\b(WAKA)\\b)(?=.*\\bWEB[-_. ]?(DL|Rip|mux|hd)?\\b)"       }     }   ] }</v>
      </c>
      <c r="C822" s="8" t="str">
        <f t="shared" si="73"/>
        <v>/Wakanim ^|^(?=.*\b(WAKA)\b)(?=.*\bWEB[-_. ]?(DL|Rip|mux|hd)?\b)/i</v>
      </c>
      <c r="D822" s="6" t="s">
        <v>1888</v>
      </c>
      <c r="E822" s="8"/>
      <c r="F822" s="6" t="s">
        <v>1696</v>
      </c>
      <c r="G822" s="6" t="s">
        <v>866</v>
      </c>
      <c r="H822" s="11"/>
      <c r="I822" s="11" t="str">
        <f t="shared" si="80"/>
        <v>WAKA</v>
      </c>
      <c r="J822" s="11" t="str">
        <f t="shared" si="78"/>
        <v>WAKA</v>
      </c>
      <c r="K822" s="21" t="str">
        <f t="shared" si="79"/>
        <v>^(?=.*\b(WAKA)\b)(?=.*\bWEB[-_. ]?(DL|Rip|mux|hd)?\b)</v>
      </c>
      <c r="L822" s="11"/>
      <c r="M822" s="11"/>
      <c r="N822" s="11" t="s">
        <v>867</v>
      </c>
      <c r="O822" s="2"/>
      <c r="P822" s="2"/>
      <c r="Q822" s="2"/>
      <c r="R822" s="2"/>
    </row>
    <row r="823" spans="1:18" x14ac:dyDescent="0.3">
      <c r="A823" s="14" t="s">
        <v>2276</v>
      </c>
      <c r="B823" s="8" t="str">
        <f t="shared" si="72"/>
        <v>{   "name": "WTCH",   "includeCustomFormatWhenRenaming": false,   "specifications": [     {       "name": "Watcha",       "implementation": "ReleaseTitleSpecification",       "negate": false,       "required": false,       "fields": {         "value": "^(?=.*\\b(WTCH)\\b)(?=.*\\bWEB[-_. ]?(DL|Rip|mux|hd)?\\b)"       }     }   ] }</v>
      </c>
      <c r="C823" s="8" t="str">
        <f t="shared" si="73"/>
        <v>/Watcha ^|^(?=.*\b(WTCH)\b)(?=.*\bWEB[-_. ]?(DL|Rip|mux|hd)?\b)/i</v>
      </c>
      <c r="D823" s="6" t="s">
        <v>1888</v>
      </c>
      <c r="E823" s="11"/>
      <c r="F823" s="10" t="s">
        <v>2214</v>
      </c>
      <c r="G823" s="10" t="s">
        <v>2215</v>
      </c>
      <c r="H823" s="11"/>
      <c r="I823" s="11" t="str">
        <f t="shared" si="80"/>
        <v>WTCH</v>
      </c>
      <c r="J823" s="11" t="str">
        <f t="shared" si="78"/>
        <v>WTCH</v>
      </c>
      <c r="K823" s="21" t="str">
        <f t="shared" si="79"/>
        <v>^(?=.*\b(WTCH)\b)(?=.*\bWEB[-_. ]?(DL|Rip|mux|hd)?\b)</v>
      </c>
      <c r="L823" s="11"/>
      <c r="M823" s="11"/>
      <c r="N823" s="11" t="s">
        <v>2216</v>
      </c>
      <c r="O823" s="2"/>
      <c r="P823" s="2"/>
      <c r="Q823" s="2"/>
      <c r="R823" s="2"/>
    </row>
    <row r="824" spans="1:18" x14ac:dyDescent="0.3">
      <c r="A824" s="14" t="s">
        <v>2276</v>
      </c>
      <c r="B824" s="8" t="str">
        <f t="shared" si="72"/>
        <v>{   "name": "WME",   "includeCustomFormatWhenRenaming": false,   "specifications": [     {       "name": "WatchMe",       "implementation": "ReleaseTitleSpecification",       "negate": false,       "required": false,       "fields": {         "value": "^(?=.*\\b(WME)\\b)(?=.*\\bWEB[-_. ]?(DL|Rip|mux|hd)?\\b)"       }     }   ] }</v>
      </c>
      <c r="C824" s="8" t="str">
        <f t="shared" si="73"/>
        <v>/WatchMe ^|^(?=.*\b(WME)\b)(?=.*\bWEB[-_. ]?(DL|Rip|mux|hd)?\b)/i</v>
      </c>
      <c r="D824" s="6" t="s">
        <v>1888</v>
      </c>
      <c r="E824" s="8"/>
      <c r="F824" s="6" t="s">
        <v>1697</v>
      </c>
      <c r="G824" s="6" t="s">
        <v>868</v>
      </c>
      <c r="H824" s="11"/>
      <c r="I824" s="11" t="str">
        <f t="shared" si="80"/>
        <v>WME</v>
      </c>
      <c r="J824" s="11" t="str">
        <f t="shared" si="78"/>
        <v>WME</v>
      </c>
      <c r="K824" s="21" t="str">
        <f t="shared" si="79"/>
        <v>^(?=.*\b(WME)\b)(?=.*\bWEB[-_. ]?(DL|Rip|mux|hd)?\b)</v>
      </c>
      <c r="L824" s="11"/>
      <c r="M824" s="11"/>
      <c r="N824" s="11"/>
      <c r="O824" s="2"/>
      <c r="P824" s="2"/>
      <c r="Q824" s="2"/>
      <c r="R824" s="2"/>
    </row>
    <row r="825" spans="1:18" x14ac:dyDescent="0.3">
      <c r="A825" s="14" t="s">
        <v>2276</v>
      </c>
      <c r="B825" s="8" t="str">
        <f t="shared" si="72"/>
        <v>{   "name": "Wavve",   "includeCustomFormatWhenRenaming": false,   "specifications": [     {       "name": "*",       "implementation": "ReleaseTitleSpecification",       "negate": false,       "required": false,       "fields": {         "value": "^(?=.*\\b(Wavve)\\b)(?=.*\\bWEB[-_. ]?(DL|Rip|mux|hd)?\\b)"       }     }   ] }</v>
      </c>
      <c r="C825" s="8" t="str">
        <f t="shared" si="73"/>
        <v>/Wavve ^|^(?=.*\b(Wavve)\b)(?=.*\bWEB[-_. ]?(DL|Rip|mux|hd)?\b)/i</v>
      </c>
      <c r="D825" s="6" t="s">
        <v>1888</v>
      </c>
      <c r="E825" s="8"/>
      <c r="F825" s="6" t="s">
        <v>1698</v>
      </c>
      <c r="G825" s="6" t="s">
        <v>6</v>
      </c>
      <c r="H825" s="11"/>
      <c r="I825" s="11" t="str">
        <f t="shared" si="80"/>
        <v>Wavve</v>
      </c>
      <c r="J825" s="11" t="str">
        <f t="shared" si="78"/>
        <v>Wavve</v>
      </c>
      <c r="K825" s="21" t="str">
        <f t="shared" si="79"/>
        <v>^(?=.*\b(Wavve)\b)(?=.*\bWEB[-_. ]?(DL|Rip|mux|hd)?\b)</v>
      </c>
      <c r="L825" s="11"/>
      <c r="M825" s="11"/>
      <c r="N825" s="11"/>
      <c r="O825" s="2"/>
      <c r="P825" s="2"/>
      <c r="Q825" s="2"/>
      <c r="R825" s="2"/>
    </row>
    <row r="826" spans="1:18" x14ac:dyDescent="0.3">
      <c r="A826" s="14" t="s">
        <v>2276</v>
      </c>
      <c r="B826" s="8" t="str">
        <f t="shared" si="72"/>
        <v>{   "name": "WOWP",   "includeCustomFormatWhenRenaming": false,   "specifications": [     {       "name": "WOW Presents Plus",       "implementation": "ReleaseTitleSpecification",       "negate": false,       "required": false,       "fields": {         "value": "^(?=.*\\b(WOWP)\\b)(?=.*\\bWEB[-_. ]?(DL|Rip|mux|hd)?\\b)"       }     }   ] }</v>
      </c>
      <c r="C826" s="8" t="str">
        <f t="shared" si="73"/>
        <v>/WOW Presents Plus ^|^(?=.*\b(WOWP)\b)(?=.*\bWEB[-_. ]?(DL|Rip|mux|hd)?\b)/i</v>
      </c>
      <c r="D826" s="6" t="s">
        <v>1888</v>
      </c>
      <c r="E826" s="8"/>
      <c r="F826" s="6" t="s">
        <v>1699</v>
      </c>
      <c r="G826" s="6" t="s">
        <v>869</v>
      </c>
      <c r="H826" s="11"/>
      <c r="I826" s="11" t="str">
        <f t="shared" si="80"/>
        <v>WOWP</v>
      </c>
      <c r="J826" s="11" t="str">
        <f t="shared" si="78"/>
        <v>WOWP</v>
      </c>
      <c r="K826" s="21" t="str">
        <f t="shared" si="79"/>
        <v>^(?=.*\b(WOWP)\b)(?=.*\bWEB[-_. ]?(DL|Rip|mux|hd)?\b)</v>
      </c>
      <c r="L826" s="11"/>
      <c r="M826" s="11"/>
      <c r="N826" s="11"/>
      <c r="O826" s="2"/>
      <c r="P826" s="2"/>
      <c r="Q826" s="2"/>
      <c r="R826" s="2"/>
    </row>
    <row r="827" spans="1:18" x14ac:dyDescent="0.3">
      <c r="A827" s="14" t="s">
        <v>2276</v>
      </c>
      <c r="B827" s="8" t="str">
        <f t="shared" si="72"/>
        <v>{   "name": "Wowow",   "includeCustomFormatWhenRenaming": false,   "specifications": [     {       "name": "*",       "implementation": "ReleaseTitleSpecification",       "negate": false,       "required": false,       "fields": {         "value": "^(?=.*\\b(Wowow)\\b)(?=.*\\bWEB[-_. ]?(DL|Rip|mux|hd)?\\b)"       }     }   ] }</v>
      </c>
      <c r="C827" s="8" t="str">
        <f t="shared" si="73"/>
        <v>/Wowow ^|^(?=.*\b(Wowow)\b)(?=.*\bWEB[-_. ]?(DL|Rip|mux|hd)?\b)/i</v>
      </c>
      <c r="D827" s="6" t="s">
        <v>1888</v>
      </c>
      <c r="E827" s="8"/>
      <c r="F827" s="6" t="s">
        <v>1700</v>
      </c>
      <c r="G827" s="6" t="s">
        <v>6</v>
      </c>
      <c r="H827" s="11"/>
      <c r="I827" s="11" t="str">
        <f t="shared" si="80"/>
        <v>Wowow</v>
      </c>
      <c r="J827" s="11" t="str">
        <f t="shared" si="78"/>
        <v>Wowow</v>
      </c>
      <c r="K827" s="21" t="str">
        <f t="shared" si="79"/>
        <v>^(?=.*\b(Wowow)\b)(?=.*\bWEB[-_. ]?(DL|Rip|mux|hd)?\b)</v>
      </c>
      <c r="L827" s="11"/>
      <c r="M827" s="11"/>
      <c r="N827" s="11"/>
      <c r="O827" s="2"/>
      <c r="P827" s="2"/>
      <c r="Q827" s="2"/>
      <c r="R827" s="2"/>
    </row>
    <row r="828" spans="1:18" x14ac:dyDescent="0.3">
      <c r="A828" s="14" t="s">
        <v>2276</v>
      </c>
      <c r="B828" s="8" t="str">
        <f t="shared" si="72"/>
        <v>{   "name": "WWEN",   "includeCustomFormatWhenRenaming": false,   "specifications": [     {       "name": "WWE Network",       "implementation": "ReleaseTitleSpecification",       "negate": false,       "required": false,       "fields": {         "value": "^(?=.*\\b(WWEN)\\b)(?=.*\\bWEB[-_. ]?(DL|Rip|mux|hd)?\\b)"       }     }   ] }</v>
      </c>
      <c r="C828" s="8" t="str">
        <f t="shared" si="73"/>
        <v>/WWE Network ^|^(?=.*\b(WWEN)\b)(?=.*\bWEB[-_. ]?(DL|Rip|mux|hd)?\b)/i</v>
      </c>
      <c r="D828" s="6" t="s">
        <v>1888</v>
      </c>
      <c r="E828" s="8"/>
      <c r="F828" s="6" t="s">
        <v>1701</v>
      </c>
      <c r="G828" s="6" t="s">
        <v>870</v>
      </c>
      <c r="H828" s="11"/>
      <c r="I828" s="11" t="str">
        <f t="shared" si="80"/>
        <v>WWEN</v>
      </c>
      <c r="J828" s="11" t="str">
        <f t="shared" si="78"/>
        <v>WWEN</v>
      </c>
      <c r="K828" s="21" t="str">
        <f t="shared" si="79"/>
        <v>^(?=.*\b(WWEN)\b)(?=.*\bWEB[-_. ]?(DL|Rip|mux|hd)?\b)</v>
      </c>
      <c r="L828" s="11"/>
      <c r="M828" s="11"/>
      <c r="N828" s="11"/>
      <c r="O828" s="2"/>
      <c r="P828" s="2"/>
      <c r="Q828" s="2"/>
      <c r="R828" s="2"/>
    </row>
    <row r="829" spans="1:18" x14ac:dyDescent="0.3">
      <c r="A829" s="14" t="s">
        <v>2276</v>
      </c>
      <c r="B829" s="8" t="str">
        <f t="shared" si="72"/>
        <v>{   "name": "XBOX",   "includeCustomFormatWhenRenaming": false,   "specifications": [     {       "name": "Xbox Video",       "implementation": "ReleaseTitleSpecification",       "negate": false,       "required": false,       "fields": {         "value": "^(?=.*\\b(XBOX)\\b)(?=.*\\bWEB[-_. ]?(DL|Rip|mux|hd)?\\b)"       }     }   ] }</v>
      </c>
      <c r="C829" s="8" t="str">
        <f t="shared" si="73"/>
        <v>/Xbox Video ^|^(?=.*\b(XBOX)\b)(?=.*\bWEB[-_. ]?(DL|Rip|mux|hd)?\b)/i</v>
      </c>
      <c r="D829" s="6" t="s">
        <v>1888</v>
      </c>
      <c r="E829" s="8"/>
      <c r="F829" s="6" t="s">
        <v>1702</v>
      </c>
      <c r="G829" s="6" t="s">
        <v>871</v>
      </c>
      <c r="H829" s="11"/>
      <c r="I829" s="11" t="str">
        <f t="shared" si="80"/>
        <v>XBOX</v>
      </c>
      <c r="J829" s="11" t="str">
        <f t="shared" si="78"/>
        <v>XBOX</v>
      </c>
      <c r="K829" s="21" t="str">
        <f t="shared" si="79"/>
        <v>^(?=.*\b(XBOX)\b)(?=.*\bWEB[-_. ]?(DL|Rip|mux|hd)?\b)</v>
      </c>
      <c r="L829" s="11"/>
      <c r="M829" s="11"/>
      <c r="N829" s="11"/>
      <c r="O829" s="2"/>
      <c r="P829" s="2"/>
      <c r="Q829" s="2"/>
      <c r="R829" s="2"/>
    </row>
    <row r="830" spans="1:18" x14ac:dyDescent="0.3">
      <c r="A830" s="14" t="s">
        <v>2276</v>
      </c>
      <c r="B830" s="8" t="str">
        <f t="shared" si="72"/>
        <v>{   "name": "YHOO",   "includeCustomFormatWhenRenaming": false,   "specifications": [     {       "name": "Yahoo",       "implementation": "ReleaseTitleSpecification",       "negate": false,       "required": false,       "fields": {         "value": "^(?=.*\\b(YHOO)\\b)(?=.*\\bWEB[-_. ]?(DL|Rip|mux|hd)?\\b)"       }     }   ] }</v>
      </c>
      <c r="C830" s="8" t="str">
        <f t="shared" si="73"/>
        <v>/Yahoo ^|^(?=.*\b(YHOO)\b)(?=.*\bWEB[-_. ]?(DL|Rip|mux|hd)?\b)/i</v>
      </c>
      <c r="D830" s="6" t="s">
        <v>1888</v>
      </c>
      <c r="E830" s="8"/>
      <c r="F830" s="6" t="s">
        <v>1703</v>
      </c>
      <c r="G830" s="6" t="s">
        <v>872</v>
      </c>
      <c r="H830" s="11"/>
      <c r="I830" s="11" t="str">
        <f t="shared" si="80"/>
        <v>YHOO</v>
      </c>
      <c r="J830" s="11" t="str">
        <f t="shared" si="78"/>
        <v>YHOO</v>
      </c>
      <c r="K830" s="21" t="str">
        <f t="shared" si="79"/>
        <v>^(?=.*\b(YHOO)\b)(?=.*\bWEB[-_. ]?(DL|Rip|mux|hd)?\b)</v>
      </c>
      <c r="L830" s="11"/>
      <c r="M830" s="11"/>
      <c r="N830" s="11"/>
      <c r="O830" s="2"/>
      <c r="P830" s="2"/>
      <c r="Q830" s="2"/>
      <c r="R830" s="2"/>
    </row>
    <row r="831" spans="1:18" x14ac:dyDescent="0.3">
      <c r="A831" s="14" t="s">
        <v>2276</v>
      </c>
      <c r="B831" s="8" t="str">
        <f t="shared" si="72"/>
        <v>{   "name": "YTV",   "includeCustomFormatWhenRenaming": false,   "specifications": [     {       "name": "Yomiuri TV",       "implementation": "ReleaseTitleSpecification",       "negate": false,       "required": false,       "fields": {         "value": "^(?=.*\\b(YTV)\\b)(?=.*\\bWEB[-_. ]?(DL|Rip|mux|hd)?\\b)"       }     }   ] }</v>
      </c>
      <c r="C831" s="8" t="str">
        <f t="shared" si="73"/>
        <v>/Yomiuri TV ^|^(?=.*\b(YTV)\b)(?=.*\bWEB[-_. ]?(DL|Rip|mux|hd)?\b)/i</v>
      </c>
      <c r="D831" s="6" t="s">
        <v>1888</v>
      </c>
      <c r="E831" s="8"/>
      <c r="F831" s="6" t="s">
        <v>1705</v>
      </c>
      <c r="G831" s="6" t="s">
        <v>875</v>
      </c>
      <c r="H831" s="11"/>
      <c r="I831" s="11" t="str">
        <f t="shared" si="80"/>
        <v>YTV</v>
      </c>
      <c r="J831" s="11" t="str">
        <f t="shared" si="78"/>
        <v>YTV</v>
      </c>
      <c r="K831" s="21" t="str">
        <f t="shared" si="79"/>
        <v>^(?=.*\b(YTV)\b)(?=.*\bWEB[-_. ]?(DL|Rip|mux|hd)?\b)</v>
      </c>
      <c r="L831" s="11"/>
      <c r="M831" s="11"/>
      <c r="N831" s="11"/>
      <c r="O831" s="2"/>
      <c r="P831" s="2"/>
      <c r="Q831" s="2"/>
      <c r="R831" s="2"/>
    </row>
    <row r="832" spans="1:18" x14ac:dyDescent="0.3">
      <c r="A832" s="14" t="s">
        <v>2276</v>
      </c>
      <c r="B832" s="8" t="str">
        <f t="shared" si="72"/>
        <v>{   "name": "YK",   "includeCustomFormatWhenRenaming": false,   "specifications": [     {       "name": "Youku",       "implementation": "ReleaseTitleSpecification",       "negate": false,       "required": false,       "fields": {         "value": "^(?=.*\\b(YK)\\b)(?=.*\\bWEB[-_. ]?(DL|Rip|mux|hd)?\\b)"       }     }   ] }</v>
      </c>
      <c r="C832" s="8" t="str">
        <f t="shared" si="73"/>
        <v>/Youku ^|^(?=.*\b(YK)\b)(?=.*\bWEB[-_. ]?(DL|Rip|mux|hd)?\b)/i</v>
      </c>
      <c r="D832" s="6" t="s">
        <v>1888</v>
      </c>
      <c r="E832" s="8"/>
      <c r="F832" s="6" t="s">
        <v>873</v>
      </c>
      <c r="G832" s="6" t="s">
        <v>1704</v>
      </c>
      <c r="H832" s="11"/>
      <c r="I832" s="11" t="str">
        <f t="shared" si="80"/>
        <v>YK</v>
      </c>
      <c r="J832" s="11" t="str">
        <f t="shared" si="78"/>
        <v>YK</v>
      </c>
      <c r="K832" s="21" t="str">
        <f t="shared" si="79"/>
        <v>^(?=.*\b(YK)\b)(?=.*\bWEB[-_. ]?(DL|Rip|mux|hd)?\b)</v>
      </c>
      <c r="L832" s="11"/>
      <c r="M832" s="11"/>
      <c r="N832" s="17" t="s">
        <v>874</v>
      </c>
      <c r="O832" s="2"/>
      <c r="P832" s="2"/>
      <c r="Q832" s="2"/>
      <c r="R832" s="2"/>
    </row>
    <row r="833" spans="1:18" x14ac:dyDescent="0.3">
      <c r="A833" s="14" t="s">
        <v>2276</v>
      </c>
      <c r="B833" s="8" t="str">
        <f t="shared" si="72"/>
        <v>{   "name": "YT",   "includeCustomFormatWhenRenaming": false,   "specifications": [     {       "name": "YouTube Movies",       "implementation": "ReleaseTitleSpecification",       "negate": false,       "required": false,       "fields": {         "value": "^(?=.*\\b(YT)\\b)(?=.*\\bWEB[-_. ]?(DL|Rip|mux|hd)?\\b)"       }     }   ] }</v>
      </c>
      <c r="C833" s="8" t="str">
        <f t="shared" si="73"/>
        <v>/YouTube Movies ^|^(?=.*\b(YT)\b)(?=.*\bWEB[-_. ]?(DL|Rip|mux|hd)?\b)/i</v>
      </c>
      <c r="D833" s="6" t="s">
        <v>1888</v>
      </c>
      <c r="E833" s="8"/>
      <c r="F833" s="6" t="s">
        <v>1706</v>
      </c>
      <c r="G833" s="6" t="s">
        <v>876</v>
      </c>
      <c r="H833" s="11"/>
      <c r="I833" s="11" t="str">
        <f t="shared" si="80"/>
        <v>YT</v>
      </c>
      <c r="J833" s="11" t="str">
        <f t="shared" si="78"/>
        <v>YT</v>
      </c>
      <c r="K833" s="21" t="str">
        <f t="shared" si="79"/>
        <v>^(?=.*\b(YT)\b)(?=.*\bWEB[-_. ]?(DL|Rip|mux|hd)?\b)</v>
      </c>
      <c r="L833" s="11"/>
      <c r="M833" s="11"/>
      <c r="N833" s="11" t="s">
        <v>2275</v>
      </c>
      <c r="O833" s="2"/>
      <c r="P833" s="2"/>
      <c r="Q833" s="2"/>
      <c r="R833" s="2"/>
    </row>
    <row r="834" spans="1:18" x14ac:dyDescent="0.3">
      <c r="A834" s="14" t="s">
        <v>2276</v>
      </c>
      <c r="B834" s="8" t="str">
        <f t="shared" ref="B834:B895" si="81">SUBSTITUTE( "{   'name': '"&amp;IF(G834="",F834,G834)&amp;"',   'includeCustomFormatWhenRenaming': false,   'specifications': [     {       'name': '"&amp;IF(G834="","*",F834)&amp;"',       'implementation': 'ReleaseTitleSpecification',       'negate': false,       'required': false,       'fields': {         'value': '"&amp;SUBSTITUTE(K834,"\","\\")&amp;"'       }     }   ] }","'","""")</f>
        <v>{   "name": "RED",   "includeCustomFormatWhenRenaming": false,   "specifications": [     {       "name": "YouTube Premium",       "implementation": "ReleaseTitleSpecification",       "negate": false,       "required": false,       "fields": {         "value": "^(?=.*\\b(RED)\\b)(?=.*\\bWEB[-_. ]?(DL|Rip|mux|hd)?\\b)"       }     }   ] }</v>
      </c>
      <c r="C834" s="8" t="str">
        <f t="shared" ref="C834:C895" si="82">"/"&amp;F834&amp;" ^|"&amp;K834&amp;"/i"</f>
        <v>/YouTube Premium ^|^(?=.*\b(RED)\b)(?=.*\bWEB[-_. ]?(DL|Rip|mux|hd)?\b)/i</v>
      </c>
      <c r="D834" s="6" t="s">
        <v>1888</v>
      </c>
      <c r="E834" s="8"/>
      <c r="F834" s="6" t="s">
        <v>1707</v>
      </c>
      <c r="G834" s="6" t="s">
        <v>877</v>
      </c>
      <c r="H834" s="11" t="s">
        <v>878</v>
      </c>
      <c r="I834" s="11" t="str">
        <f t="shared" si="80"/>
        <v>RED</v>
      </c>
      <c r="J834" s="11" t="str">
        <f t="shared" si="78"/>
        <v>RED</v>
      </c>
      <c r="K834" s="21" t="str">
        <f t="shared" si="79"/>
        <v>^(?=.*\b(RED)\b)(?=.*\bWEB[-_. ]?(DL|Rip|mux|hd)?\b)</v>
      </c>
      <c r="L834" s="11"/>
      <c r="M834" s="11"/>
      <c r="N834" s="11" t="s">
        <v>879</v>
      </c>
      <c r="O834" s="2"/>
      <c r="P834" s="2"/>
      <c r="Q834" s="2"/>
      <c r="R834" s="2"/>
    </row>
    <row r="835" spans="1:18" x14ac:dyDescent="0.3">
      <c r="A835" s="14" t="s">
        <v>2276</v>
      </c>
      <c r="B835" s="8" t="str">
        <f t="shared" si="81"/>
        <v>{   "name": "ZEE5",   "includeCustomFormatWhenRenaming": false,   "specifications": [     {       "name": "*",       "implementation": "ReleaseTitleSpecification",       "negate": false,       "required": false,       "fields": {         "value": "^(?=.*\\b(ZEE5)\\b)(?=.*\\bWEB[-_. ]?(DL|Rip|mux|hd)?\\b)"       }     }   ] }</v>
      </c>
      <c r="C835" s="8" t="str">
        <f t="shared" si="82"/>
        <v>/ZEE5 ^|^(?=.*\b(ZEE5)\b)(?=.*\bWEB[-_. ]?(DL|Rip|mux|hd)?\b)/i</v>
      </c>
      <c r="D835" s="6" t="s">
        <v>1888</v>
      </c>
      <c r="E835" s="8"/>
      <c r="F835" s="6" t="s">
        <v>1708</v>
      </c>
      <c r="G835" s="6" t="s">
        <v>6</v>
      </c>
      <c r="H835" s="11" t="s">
        <v>6</v>
      </c>
      <c r="I835" s="11" t="str">
        <f t="shared" si="80"/>
        <v>ZEE5</v>
      </c>
      <c r="J835" s="11" t="str">
        <f t="shared" si="78"/>
        <v>ZEE5</v>
      </c>
      <c r="K835" s="21" t="str">
        <f t="shared" si="79"/>
        <v>^(?=.*\b(ZEE5)\b)(?=.*\bWEB[-_. ]?(DL|Rip|mux|hd)?\b)</v>
      </c>
      <c r="L835" s="11"/>
      <c r="M835" s="11"/>
      <c r="N835" s="11" t="s">
        <v>880</v>
      </c>
      <c r="O835" s="2"/>
      <c r="P835" s="2"/>
      <c r="Q835" s="2"/>
      <c r="R835" s="2"/>
    </row>
    <row r="836" spans="1:18" x14ac:dyDescent="0.3">
      <c r="A836" s="14" t="s">
        <v>2276</v>
      </c>
      <c r="B836" s="8" t="str">
        <f t="shared" si="81"/>
        <v>{   "name": "ZDF",   "includeCustomFormatWhenRenaming": false,   "specifications": [     {       "name": "Zweites Deutsches Fernsehen",       "implementation": "ReleaseTitleSpecification",       "negate": false,       "required": false,       "fields": {         "value": "^(?=.*\\b(ZDF)\\b)(?=.*\\bWEB[-_. ]?(DL|Rip|mux|hd)?\\b)"       }     }   ] }</v>
      </c>
      <c r="C836" s="8" t="str">
        <f t="shared" si="82"/>
        <v>/Zweites Deutsches Fernsehen ^|^(?=.*\b(ZDF)\b)(?=.*\bWEB[-_. ]?(DL|Rip|mux|hd)?\b)/i</v>
      </c>
      <c r="D836" s="6" t="s">
        <v>1888</v>
      </c>
      <c r="E836" s="8"/>
      <c r="F836" s="6" t="s">
        <v>1709</v>
      </c>
      <c r="G836" s="6" t="s">
        <v>881</v>
      </c>
      <c r="H836" s="11"/>
      <c r="I836" s="11" t="str">
        <f t="shared" si="80"/>
        <v>ZDF</v>
      </c>
      <c r="J836" s="11" t="str">
        <f t="shared" si="78"/>
        <v>ZDF</v>
      </c>
      <c r="K836" s="21" t="str">
        <f t="shared" si="79"/>
        <v>^(?=.*\b(ZDF)\b)(?=.*\bWEB[-_. ]?(DL|Rip|mux|hd)?\b)</v>
      </c>
      <c r="L836" s="11"/>
      <c r="M836" s="11"/>
      <c r="N836" s="11" t="s">
        <v>882</v>
      </c>
      <c r="O836" s="2"/>
      <c r="P836" s="2"/>
      <c r="Q836" s="2"/>
      <c r="R836" s="2"/>
    </row>
    <row r="837" spans="1:18" x14ac:dyDescent="0.3">
      <c r="A837" s="14" t="s">
        <v>2276</v>
      </c>
      <c r="B837" s="8" t="str">
        <f t="shared" si="81"/>
        <v>{   "name": "English subs",   "includeCustomFormatWhenRenaming": false,   "specifications": [     {       "name": "*",       "implementation": "ReleaseTitleSpecification",       "negate": false,       "required": false,       "fields": {         "value": "^(?=.*\\B\\(\\[([a-z]{2}\\+)*EN(\\+[a-z]{2})*\\]\\)\\B)"       }     }   ] }</v>
      </c>
      <c r="C837" s="8" t="str">
        <f t="shared" si="82"/>
        <v>/English subs ^|^(?=.*\B\(\[([a-z]{2}\+)*EN(\+[a-z]{2})*\]\)\B)/i</v>
      </c>
      <c r="D837" s="6" t="s">
        <v>1710</v>
      </c>
      <c r="E837" s="8" t="s">
        <v>884</v>
      </c>
      <c r="F837" s="6" t="s">
        <v>1711</v>
      </c>
      <c r="G837" s="6" t="s">
        <v>6</v>
      </c>
      <c r="H837" s="11" t="s">
        <v>6</v>
      </c>
      <c r="I837" s="11"/>
      <c r="J837" s="11" t="str">
        <f t="shared" si="78"/>
        <v/>
      </c>
      <c r="K837" s="21" t="s">
        <v>883</v>
      </c>
      <c r="L837" s="11"/>
      <c r="M837" s="11"/>
      <c r="N837" s="11"/>
      <c r="O837" s="2"/>
      <c r="P837" s="2"/>
      <c r="Q837" s="2"/>
      <c r="R837" s="2"/>
    </row>
    <row r="838" spans="1:18" x14ac:dyDescent="0.3">
      <c r="A838" s="14" t="s">
        <v>2276</v>
      </c>
      <c r="B838" s="8" t="str">
        <f t="shared" si="81"/>
        <v>{   "name": "Hardsubs",   "includeCustomFormatWhenRenaming": false,   "specifications": [     {       "name": "*",       "implementation": "ReleaseTitleSpecification",       "negate": false,       "required": false,       "fields": {         "value": "\\bHardsubs\\b"       }     }   ] }</v>
      </c>
      <c r="C838" s="8" t="str">
        <f t="shared" si="82"/>
        <v>/Hardsubs ^|\bHardsubs\b/i</v>
      </c>
      <c r="D838" s="6" t="s">
        <v>1710</v>
      </c>
      <c r="E838" s="8" t="s">
        <v>886</v>
      </c>
      <c r="F838" s="6" t="s">
        <v>1712</v>
      </c>
      <c r="G838" s="6" t="s">
        <v>6</v>
      </c>
      <c r="H838" s="11" t="s">
        <v>885</v>
      </c>
      <c r="I838" s="11"/>
      <c r="J838" s="11" t="str">
        <f t="shared" si="78"/>
        <v/>
      </c>
      <c r="K838" s="21" t="str">
        <f>"\b"&amp;IF(G838="",F838,G838)&amp;"\b"</f>
        <v>\bHardsubs\b</v>
      </c>
      <c r="L838" s="11"/>
      <c r="M838" s="11"/>
      <c r="N838" s="11" t="s">
        <v>887</v>
      </c>
      <c r="O838" s="2"/>
      <c r="P838" s="2"/>
      <c r="Q838" s="2"/>
      <c r="R838" s="2"/>
    </row>
    <row r="839" spans="1:18" x14ac:dyDescent="0.3">
      <c r="A839" s="14" t="s">
        <v>2276</v>
      </c>
      <c r="B839" s="8" t="str">
        <f t="shared" si="81"/>
        <v>{   "name": "Honorifics",   "includeCustomFormatWhenRenaming": false,   "specifications": [     {       "name": "*",       "implementation": "ReleaseTitleSpecification",       "negate": false,       "required": false,       "fields": {         "value": "\\bHonorifics\\b"       }     }   ] }</v>
      </c>
      <c r="C839" s="8" t="str">
        <f t="shared" si="82"/>
        <v>/Honorifics ^|\bHonorifics\b/i</v>
      </c>
      <c r="D839" s="6" t="s">
        <v>1710</v>
      </c>
      <c r="E839" s="8" t="s">
        <v>888</v>
      </c>
      <c r="F839" s="6" t="s">
        <v>1713</v>
      </c>
      <c r="G839" s="6" t="s">
        <v>6</v>
      </c>
      <c r="H839" s="11" t="s">
        <v>6</v>
      </c>
      <c r="I839" s="11"/>
      <c r="J839" s="11" t="str">
        <f t="shared" si="78"/>
        <v/>
      </c>
      <c r="K839" s="21" t="str">
        <f>"\b"&amp;IF(G839="",F839,G839)&amp;"\b"</f>
        <v>\bHonorifics\b</v>
      </c>
      <c r="L839" s="11"/>
      <c r="M839" s="11"/>
      <c r="N839" s="11" t="s">
        <v>889</v>
      </c>
      <c r="O839" s="2"/>
      <c r="P839" s="2"/>
      <c r="Q839" s="2"/>
      <c r="R839" s="2"/>
    </row>
    <row r="840" spans="1:18" x14ac:dyDescent="0.3">
      <c r="A840" s="14" t="s">
        <v>2276</v>
      </c>
      <c r="B840" s="8" t="str">
        <f t="shared" si="81"/>
        <v>{   "name": "Multi-Subs",   "includeCustomFormatWhenRenaming": false,   "specifications": [     {       "name": "*",       "implementation": "ReleaseTitleSpecification",       "negate": false,       "required": false,       "fields": {         "value": "\\bMulti(ple)?[-_. ]?Sub(s|titles)?\\b"       }     }   ] }</v>
      </c>
      <c r="C840" s="8" t="str">
        <f t="shared" si="82"/>
        <v>/Multi-Subs ^|\bMulti(ple)?[-_. ]?Sub(s|titles)?\b/i</v>
      </c>
      <c r="D840" s="6" t="s">
        <v>1710</v>
      </c>
      <c r="E840" s="8"/>
      <c r="F840" s="6" t="s">
        <v>1714</v>
      </c>
      <c r="G840" s="6" t="s">
        <v>6</v>
      </c>
      <c r="H840" s="11" t="s">
        <v>6</v>
      </c>
      <c r="I840" s="11"/>
      <c r="J840" s="11" t="str">
        <f t="shared" si="78"/>
        <v/>
      </c>
      <c r="K840" s="21" t="s">
        <v>890</v>
      </c>
      <c r="L840" s="11"/>
      <c r="M840" s="11"/>
      <c r="N840" s="11"/>
      <c r="O840" s="2"/>
      <c r="P840" s="2"/>
      <c r="Q840" s="2"/>
      <c r="R840" s="2"/>
    </row>
    <row r="841" spans="1:18" x14ac:dyDescent="0.3">
      <c r="A841" s="14" t="s">
        <v>2276</v>
      </c>
      <c r="B841" s="8" t="str">
        <f t="shared" si="81"/>
        <v>{   "name": "RAW",   "includeCustomFormatWhenRenaming": false,   "specifications": [     {       "name": "*",       "implementation": "ReleaseTitleSpecification",       "negate": false,       "required": false,       "fields": {         "value": "(?&lt;!\\bBlu[-_. ]?ray\\b[-_. ]+)\\bRAW\\b"       }     }   ] }</v>
      </c>
      <c r="C841" s="8" t="str">
        <f t="shared" si="82"/>
        <v>/RAW ^|(?&lt;!\bBlu[-_. ]?ray\b[-_. ]+)\bRAW\b/i</v>
      </c>
      <c r="D841" s="6" t="s">
        <v>1710</v>
      </c>
      <c r="E841" s="8" t="s">
        <v>892</v>
      </c>
      <c r="F841" s="6" t="s">
        <v>1715</v>
      </c>
      <c r="G841" s="6" t="s">
        <v>6</v>
      </c>
      <c r="H841" s="11" t="s">
        <v>6</v>
      </c>
      <c r="I841" s="11"/>
      <c r="J841" s="11" t="str">
        <f t="shared" si="78"/>
        <v/>
      </c>
      <c r="K841" s="21" t="s">
        <v>891</v>
      </c>
      <c r="L841" s="11"/>
      <c r="M841" s="11"/>
      <c r="N841" s="11"/>
      <c r="O841" s="2"/>
      <c r="P841" s="2"/>
      <c r="Q841" s="2"/>
      <c r="R841" s="2"/>
    </row>
    <row r="842" spans="1:18" x14ac:dyDescent="0.3">
      <c r="A842" s="14" t="s">
        <v>2276</v>
      </c>
      <c r="B842" s="8" t="str">
        <f t="shared" si="81"/>
        <v>{   "name": "Softsubs",   "includeCustomFormatWhenRenaming": false,   "specifications": [     {       "name": "*",       "implementation": "ReleaseTitleSpecification",       "negate": false,       "required": false,       "fields": {         "value": "\\bSoftsubs\\b"       }     }   ] }</v>
      </c>
      <c r="C842" s="8" t="str">
        <f t="shared" si="82"/>
        <v>/Softsubs ^|\bSoftsubs\b/i</v>
      </c>
      <c r="D842" s="6" t="s">
        <v>1710</v>
      </c>
      <c r="E842" s="8" t="s">
        <v>2167</v>
      </c>
      <c r="F842" s="6" t="s">
        <v>1716</v>
      </c>
      <c r="G842" s="6" t="s">
        <v>6</v>
      </c>
      <c r="H842" s="11" t="s">
        <v>6</v>
      </c>
      <c r="I842" s="11"/>
      <c r="J842" s="11" t="str">
        <f t="shared" si="78"/>
        <v/>
      </c>
      <c r="K842" s="21" t="str">
        <f>"\b"&amp;IF(G842="",F842,G842)&amp;"\b"</f>
        <v>\bSoftsubs\b</v>
      </c>
      <c r="L842" s="11"/>
      <c r="M842" s="11"/>
      <c r="N842" s="11"/>
      <c r="O842" s="2"/>
      <c r="P842" s="2"/>
      <c r="Q842" s="2"/>
      <c r="R842" s="2"/>
    </row>
    <row r="843" spans="1:18" ht="72" x14ac:dyDescent="0.3">
      <c r="A843" s="14" t="s">
        <v>2276</v>
      </c>
      <c r="B843" s="8" t="str">
        <f t="shared" si="81"/>
        <v>{   "name": "VOSTFR",   "includeCustomFormatWhenRenaming": false,   "specifications": [     {       "name": "Version Originale Sous-Titrée en Français",       "implementation": "ReleaseTitleSpecification",       "negate": false,       "required": false,       "fields": {         "value": "\\bVOSTFR\\b"       }     }   ] }</v>
      </c>
      <c r="C843" s="8" t="str">
        <f t="shared" si="82"/>
        <v>/Version Originale Sous-Titrée en Français ^|\bVOSTFR\b/i</v>
      </c>
      <c r="D843" s="6" t="s">
        <v>1710</v>
      </c>
      <c r="E843" s="6" t="s">
        <v>2125</v>
      </c>
      <c r="F843" s="6" t="s">
        <v>2124</v>
      </c>
      <c r="G843" s="6" t="s">
        <v>1717</v>
      </c>
      <c r="H843" s="11" t="s">
        <v>6</v>
      </c>
      <c r="I843" s="11"/>
      <c r="J843" s="11" t="str">
        <f t="shared" si="78"/>
        <v/>
      </c>
      <c r="K843" s="21" t="str">
        <f>"\b"&amp;IF(G843="",F843,G843)&amp;"\b"</f>
        <v>\bVOSTFR\b</v>
      </c>
      <c r="L843" s="11"/>
      <c r="M843" s="11"/>
      <c r="N843" s="11" t="s">
        <v>893</v>
      </c>
      <c r="O843" s="2"/>
      <c r="P843" s="2"/>
      <c r="Q843" s="2"/>
      <c r="R843" s="2"/>
    </row>
    <row r="844" spans="1:18" x14ac:dyDescent="0.3">
      <c r="A844" s="14" t="s">
        <v>2276</v>
      </c>
      <c r="B844" s="8" t="str">
        <f t="shared" si="81"/>
        <v>{   "name": "MAR",   "includeCustomFormatWhenRenaming": false,   "specifications": [     {       "name": "Modified Aspect Ratio",       "implementation": "ReleaseTitleSpecification",       "negate": false,       "required": false,       "fields": {         "value": "\\bMAR\\b"       }     }   ] }</v>
      </c>
      <c r="C844" s="8" t="str">
        <f t="shared" si="82"/>
        <v>/Modified Aspect Ratio ^|\bMAR\b/i</v>
      </c>
      <c r="D844" s="6" t="s">
        <v>1962</v>
      </c>
      <c r="E844" s="8" t="s">
        <v>4</v>
      </c>
      <c r="F844" s="6" t="s">
        <v>1003</v>
      </c>
      <c r="G844" s="6" t="s">
        <v>3</v>
      </c>
      <c r="H844" s="11"/>
      <c r="I844" s="11"/>
      <c r="J844" s="11" t="str">
        <f t="shared" ref="J844:J875" si="83">SUBSTITUTE(SUBSTITUTE(SUBSTITUTE(SUBSTITUTE(SUBSTITUTE(SUBSTITUTE(SUBSTITUTE(SUBSTITUTE(SUBSTITUTE(SUBSTITUTE(SUBSTITUTE(SUBSTITUTE(SUBSTITUTE(SUBSTITUTE(SUBSTITUTE(SUBSTITUTE(SUBSTITUTE(SUBSTITUTE(SUBSTITUTE(I844,"\","\\"),"^","\^"),"$","\$"),"|","\|"),"?","\?"),"*","\*"),"+","\+"),"(","\("),")","\)"),"[","\["),"]","\]"),"{","\{"),"}","\}"),".","$Placeholder^"),"-","$Placeholder^"),"_","$Placeholder^")," ","$Placeholder^"),"$Placeholder^","[-_. ]?"),CHAR(10),"|")</f>
        <v/>
      </c>
      <c r="K844" s="21" t="str">
        <f>"\b"&amp;G844&amp;"\b"</f>
        <v>\bMAR\b</v>
      </c>
      <c r="L844" s="11"/>
      <c r="M844" s="11"/>
      <c r="N844" s="11" t="s">
        <v>5</v>
      </c>
      <c r="O844" s="2"/>
      <c r="P844" s="2"/>
      <c r="Q844" s="2"/>
      <c r="R844" s="2"/>
    </row>
    <row r="845" spans="1:18" x14ac:dyDescent="0.3">
      <c r="A845" s="14" t="s">
        <v>2276</v>
      </c>
      <c r="B845" s="8" t="str">
        <f t="shared" si="81"/>
        <v>{   "name": "Open Matte",   "includeCustomFormatWhenRenaming": false,   "specifications": [     {       "name": "*",       "implementation": "ReleaseTitleSpecification",       "negate": false,       "required": false,       "fields": {         "value": "\\bOpen[-_. ]?Matte\\b"       }     }   ] }</v>
      </c>
      <c r="C845" s="8" t="str">
        <f t="shared" si="82"/>
        <v>/Open Matte ^|\bOpen[-_. ]?Matte\b/i</v>
      </c>
      <c r="D845" s="6" t="s">
        <v>1962</v>
      </c>
      <c r="E845" s="8" t="s">
        <v>8</v>
      </c>
      <c r="F845" s="6" t="s">
        <v>1004</v>
      </c>
      <c r="G845" s="6" t="s">
        <v>6</v>
      </c>
      <c r="H845" s="11" t="s">
        <v>6</v>
      </c>
      <c r="I845" s="11"/>
      <c r="J845" s="11" t="str">
        <f t="shared" si="83"/>
        <v/>
      </c>
      <c r="K845" s="21" t="s">
        <v>7</v>
      </c>
      <c r="L845" s="11"/>
      <c r="M845" s="11"/>
      <c r="N845" s="11" t="s">
        <v>9</v>
      </c>
      <c r="O845" s="2"/>
      <c r="P845" s="2"/>
      <c r="Q845" s="2"/>
      <c r="R845" s="2"/>
    </row>
    <row r="846" spans="1:18" x14ac:dyDescent="0.3">
      <c r="A846" s="14" t="s">
        <v>2276</v>
      </c>
      <c r="B846" s="8" t="str">
        <f t="shared" si="81"/>
        <v>{   "name": "OAR",   "includeCustomFormatWhenRenaming": false,   "specifications": [     {       "name": "Original Aspect Ratio",       "implementation": "ReleaseTitleSpecification",       "negate": false,       "required": false,       "fields": {         "value": "\\bOAR\\b"       }     }   ] }</v>
      </c>
      <c r="C846" s="8" t="str">
        <f t="shared" si="82"/>
        <v>/Original Aspect Ratio ^|\bOAR\b/i</v>
      </c>
      <c r="D846" s="6" t="s">
        <v>1962</v>
      </c>
      <c r="E846" s="8" t="s">
        <v>11</v>
      </c>
      <c r="F846" s="6" t="s">
        <v>1005</v>
      </c>
      <c r="G846" s="6" t="s">
        <v>10</v>
      </c>
      <c r="H846" s="11"/>
      <c r="I846" s="11"/>
      <c r="J846" s="11" t="str">
        <f t="shared" si="83"/>
        <v/>
      </c>
      <c r="K846" s="21" t="str">
        <f>"\b"&amp;G846&amp;"\b"</f>
        <v>\bOAR\b</v>
      </c>
      <c r="L846" s="11"/>
      <c r="M846" s="11"/>
      <c r="N846" s="11" t="s">
        <v>12</v>
      </c>
      <c r="O846" s="2"/>
      <c r="P846" s="2"/>
      <c r="Q846" s="2"/>
      <c r="R846" s="2"/>
    </row>
    <row r="847" spans="1:18" x14ac:dyDescent="0.3">
      <c r="A847" s="14" t="s">
        <v>2276</v>
      </c>
      <c r="B847" s="8" t="str">
        <f t="shared" si="81"/>
        <v>{   "name": "Widescreen",   "includeCustomFormatWhenRenaming": false,   "specifications": [     {       "name": "*",       "implementation": "ReleaseTitleSpecification",       "negate": false,       "required": false,       "fields": {         "value": "\\bWidescreen\\b"       }     }   ] }</v>
      </c>
      <c r="C847" s="8" t="str">
        <f t="shared" si="82"/>
        <v>/Widescreen ^|\bWidescreen\b/i</v>
      </c>
      <c r="D847" s="6" t="s">
        <v>1962</v>
      </c>
      <c r="E847" s="8"/>
      <c r="F847" s="6" t="s">
        <v>1006</v>
      </c>
      <c r="G847" s="6" t="s">
        <v>6</v>
      </c>
      <c r="H847" s="11" t="s">
        <v>6</v>
      </c>
      <c r="I847" s="11"/>
      <c r="J847" s="11" t="str">
        <f t="shared" si="83"/>
        <v/>
      </c>
      <c r="K847" s="21" t="str">
        <f>"\b"&amp;IF(G847="",F847,G847)&amp;"\b"</f>
        <v>\bWidescreen\b</v>
      </c>
      <c r="L847" s="11"/>
      <c r="M847" s="11"/>
      <c r="N847" s="11" t="s">
        <v>13</v>
      </c>
      <c r="O847" s="2"/>
      <c r="P847" s="2"/>
      <c r="Q847" s="2"/>
      <c r="R847" s="2"/>
    </row>
    <row r="848" spans="1:18" ht="28.8" x14ac:dyDescent="0.3">
      <c r="A848" s="14" t="s">
        <v>2276</v>
      </c>
      <c r="B848" s="8" t="str">
        <f t="shared" si="81"/>
        <v>{   "name": "{edition-IMAX}",   "includeCustomFormatWhenRenaming": false,   "specifications": [     {       "name": "IMAX",       "implementation": "ReleaseTitleSpecification",       "negate": false,       "required": false,       "fields": {         "value": "\\bIMAX\\b(?![-_. ]Enhanced\\b)"       }     }   ] }</v>
      </c>
      <c r="C848" s="8" t="str">
        <f t="shared" si="82"/>
        <v>/IMAX ^|\bIMAX\b(?![-_. ]Enhanced\b)/i</v>
      </c>
      <c r="D848" s="6" t="s">
        <v>2302</v>
      </c>
      <c r="E848" s="8" t="s">
        <v>16</v>
      </c>
      <c r="F848" s="6" t="s">
        <v>1007</v>
      </c>
      <c r="G848" s="6" t="s">
        <v>14</v>
      </c>
      <c r="H848" s="11"/>
      <c r="I848" s="11"/>
      <c r="J848" s="11" t="str">
        <f t="shared" si="83"/>
        <v/>
      </c>
      <c r="K848" s="21" t="s">
        <v>15</v>
      </c>
      <c r="L848" s="11"/>
      <c r="M848" s="11"/>
      <c r="N848" s="11" t="s">
        <v>17</v>
      </c>
      <c r="O848" s="2"/>
      <c r="P848" s="2"/>
      <c r="Q848" s="2"/>
      <c r="R848" s="2"/>
    </row>
    <row r="849" spans="1:18" ht="28.8" x14ac:dyDescent="0.3">
      <c r="A849" s="14" t="s">
        <v>2276</v>
      </c>
      <c r="B849" s="8" t="str">
        <f t="shared" si="81"/>
        <v>{   "name": "{edition-IMAX Enhanced}",   "includeCustomFormatWhenRenaming": false,   "specifications": [     {       "name": "IMAX Enhanced",       "implementation": "ReleaseTitleSpecification",       "negate": false,       "required": false,       "fields": {         "value": "\\bIMAX[-_. ]?Enhanced\\b"       }     }   ] }</v>
      </c>
      <c r="C849" s="8" t="str">
        <f t="shared" si="82"/>
        <v>/IMAX Enhanced ^|\bIMAX[-_. ]?Enhanced\b/i</v>
      </c>
      <c r="D849" s="6" t="s">
        <v>2302</v>
      </c>
      <c r="E849" s="8" t="s">
        <v>16</v>
      </c>
      <c r="F849" s="6" t="s">
        <v>1008</v>
      </c>
      <c r="G849" s="6" t="s">
        <v>18</v>
      </c>
      <c r="H849" s="11"/>
      <c r="I849" s="11"/>
      <c r="J849" s="11" t="str">
        <f t="shared" si="83"/>
        <v/>
      </c>
      <c r="K849" s="21" t="s">
        <v>19</v>
      </c>
      <c r="L849" s="11"/>
      <c r="M849" s="11"/>
      <c r="N849" s="11" t="s">
        <v>17</v>
      </c>
      <c r="O849" s="2"/>
      <c r="P849" s="2"/>
      <c r="Q849" s="2"/>
      <c r="R849" s="2"/>
    </row>
    <row r="850" spans="1:18" x14ac:dyDescent="0.3">
      <c r="A850" s="14" t="s">
        <v>2276</v>
      </c>
      <c r="B850" s="8" t="str">
        <f t="shared" si="81"/>
        <v>{   "name": "AV1",   "includeCustomFormatWhenRenaming": false,   "specifications": [     {       "name": "AOMedia Video 1",       "implementation": "ReleaseTitleSpecification",       "negate": false,       "required": false,       "fields": {         "value": "\\bAV1\\b"       }     }   ] }</v>
      </c>
      <c r="C850" s="8" t="str">
        <f t="shared" si="82"/>
        <v>/AOMedia Video 1 ^|\bAV1\b/i</v>
      </c>
      <c r="D850" s="6" t="s">
        <v>1718</v>
      </c>
      <c r="E850" s="8"/>
      <c r="F850" s="6" t="s">
        <v>1719</v>
      </c>
      <c r="G850" s="6" t="s">
        <v>894</v>
      </c>
      <c r="H850" s="11"/>
      <c r="I850" s="11"/>
      <c r="J850" s="11" t="str">
        <f t="shared" si="83"/>
        <v/>
      </c>
      <c r="K850" s="21" t="str">
        <f>"\b"&amp;IF(G850="",F850,G850)&amp;"\b"</f>
        <v>\bAV1\b</v>
      </c>
      <c r="L850" s="11"/>
      <c r="M850" s="11"/>
      <c r="N850" s="11" t="s">
        <v>895</v>
      </c>
      <c r="O850" s="2"/>
      <c r="P850" s="2"/>
      <c r="Q850" s="2"/>
      <c r="R850" s="2"/>
    </row>
    <row r="851" spans="1:18" x14ac:dyDescent="0.3">
      <c r="A851" s="14" t="s">
        <v>2276</v>
      </c>
      <c r="B851" s="8" t="str">
        <f t="shared" si="81"/>
        <v>{   "name": "ProRes",   "includeCustomFormatWhenRenaming": false,   "specifications": [     {       "name": "Apple ProRes",       "implementation": "ReleaseTitleSpecification",       "negate": false,       "required": false,       "fields": {         "value": "\\bProRes\\b"       }     }   ] }</v>
      </c>
      <c r="C851" s="8" t="str">
        <f t="shared" si="82"/>
        <v>/Apple ProRes ^|\bProRes\b/i</v>
      </c>
      <c r="D851" s="10" t="s">
        <v>1718</v>
      </c>
      <c r="E851" s="11"/>
      <c r="F851" s="10" t="s">
        <v>2175</v>
      </c>
      <c r="G851" s="10" t="s">
        <v>2174</v>
      </c>
      <c r="H851" s="11"/>
      <c r="I851" s="11"/>
      <c r="J851" s="11" t="str">
        <f t="shared" si="83"/>
        <v/>
      </c>
      <c r="K851" s="21" t="str">
        <f>"\b"&amp;IF(G851="",F851,G851)&amp;"\b"</f>
        <v>\bProRes\b</v>
      </c>
      <c r="L851" s="11"/>
      <c r="M851" s="11"/>
      <c r="N851" s="11" t="s">
        <v>2176</v>
      </c>
      <c r="O851" s="2"/>
      <c r="P851" s="2"/>
      <c r="Q851" s="2"/>
      <c r="R851" s="2"/>
    </row>
    <row r="852" spans="1:18" x14ac:dyDescent="0.3">
      <c r="A852" s="14" t="s">
        <v>2276</v>
      </c>
      <c r="B852" s="8" t="str">
        <f t="shared" si="81"/>
        <v>{   "name": "Cineform",   "includeCustomFormatWhenRenaming": false,   "specifications": [     {       "name": "*",       "implementation": "ReleaseTitleSpecification",       "negate": false,       "required": false,       "fields": {         "value": "\\bCineform\\b"       }     }   ] }</v>
      </c>
      <c r="C852" s="8" t="str">
        <f t="shared" si="82"/>
        <v>/Cineform ^|\bCineform\b/i</v>
      </c>
      <c r="D852" s="10" t="s">
        <v>1718</v>
      </c>
      <c r="E852" s="11"/>
      <c r="F852" s="10" t="s">
        <v>2172</v>
      </c>
      <c r="G852" s="10"/>
      <c r="H852" s="11"/>
      <c r="I852" s="11"/>
      <c r="J852" s="11" t="str">
        <f t="shared" si="83"/>
        <v/>
      </c>
      <c r="K852" s="21" t="str">
        <f>"\b"&amp;IF(G852="",F852,G852)&amp;"\b"</f>
        <v>\bCineform\b</v>
      </c>
      <c r="L852" s="11"/>
      <c r="M852" s="11"/>
      <c r="N852" s="11" t="s">
        <v>2173</v>
      </c>
      <c r="O852" s="2"/>
      <c r="P852" s="2"/>
      <c r="Q852" s="2"/>
      <c r="R852" s="2"/>
    </row>
    <row r="853" spans="1:18" x14ac:dyDescent="0.3">
      <c r="A853" s="14" t="s">
        <v>2276</v>
      </c>
      <c r="B853" s="8" t="str">
        <f t="shared" si="81"/>
        <v>{   "name": "dxva",   "includeCustomFormatWhenRenaming": false,   "specifications": [     {       "name": "DirectX Video Acceleration",       "implementation": "ReleaseTitleSpecification",       "negate": false,       "required": false,       "fields": {         "value": "\\bdxva\\b"       }     }   ] }</v>
      </c>
      <c r="C853" s="8" t="str">
        <f t="shared" si="82"/>
        <v>/DirectX Video Acceleration ^|\bdxva\b/i</v>
      </c>
      <c r="D853" s="6" t="s">
        <v>1718</v>
      </c>
      <c r="E853" s="8" t="s">
        <v>897</v>
      </c>
      <c r="F853" s="6" t="s">
        <v>1720</v>
      </c>
      <c r="G853" s="6" t="s">
        <v>896</v>
      </c>
      <c r="H853" s="11"/>
      <c r="I853" s="11"/>
      <c r="J853" s="11" t="str">
        <f t="shared" si="83"/>
        <v/>
      </c>
      <c r="K853" s="21" t="str">
        <f>"\b"&amp;IF(G853="",F853,G853)&amp;"\b"</f>
        <v>\bdxva\b</v>
      </c>
      <c r="L853" s="11"/>
      <c r="M853" s="11"/>
      <c r="N853" s="11" t="s">
        <v>898</v>
      </c>
      <c r="O853" s="2"/>
      <c r="P853" s="2"/>
      <c r="Q853" s="2"/>
      <c r="R853" s="2"/>
    </row>
    <row r="854" spans="1:18" x14ac:dyDescent="0.3">
      <c r="A854" s="14" t="s">
        <v>2276</v>
      </c>
      <c r="B854" s="8" t="str">
        <f t="shared" si="81"/>
        <v>{   "name": "DivX",   "includeCustomFormatWhenRenaming": false,   "specifications": [     {       "name": "*",       "implementation": "ReleaseTitleSpecification",       "negate": false,       "required": false,       "fields": {         "value": "\\bDivX\\b"       }     }   ] }</v>
      </c>
      <c r="C854" s="8" t="str">
        <f t="shared" si="82"/>
        <v>/DivX ^|\bDivX\b/i</v>
      </c>
      <c r="D854" s="6" t="s">
        <v>1718</v>
      </c>
      <c r="E854" s="8" t="s">
        <v>899</v>
      </c>
      <c r="F854" s="6" t="s">
        <v>1721</v>
      </c>
      <c r="G854" s="6" t="s">
        <v>6</v>
      </c>
      <c r="H854" s="11" t="s">
        <v>6</v>
      </c>
      <c r="I854" s="11"/>
      <c r="J854" s="11" t="str">
        <f t="shared" si="83"/>
        <v/>
      </c>
      <c r="K854" s="21" t="str">
        <f>"\b"&amp;IF(G854="",F854,G854)&amp;"\b"</f>
        <v>\bDivX\b</v>
      </c>
      <c r="L854" s="11"/>
      <c r="M854" s="11"/>
      <c r="N854" s="11" t="s">
        <v>900</v>
      </c>
      <c r="O854" s="2"/>
      <c r="P854" s="2"/>
      <c r="Q854" s="2"/>
      <c r="R854" s="2"/>
    </row>
    <row r="855" spans="1:18" x14ac:dyDescent="0.3">
      <c r="A855" s="14" t="s">
        <v>2276</v>
      </c>
      <c r="B855" s="8" t="str">
        <f t="shared" si="81"/>
        <v>{   "name": "H.262",   "includeCustomFormatWhenRenaming": false,   "specifications": [     {       "name": "*",       "implementation": "ReleaseTitleSpecification",       "negate": false,       "required": false,       "fields": {         "value": "\\b([xh][-_. ]?262|MPEG[-_. ]?2)\\b"       }     }   ] }</v>
      </c>
      <c r="C855" s="8" t="str">
        <f t="shared" si="82"/>
        <v>/H.262 ^|\b([xh][-_. ]?262|MPEG[-_. ]?2)\b/i</v>
      </c>
      <c r="D855" s="6" t="s">
        <v>1718</v>
      </c>
      <c r="E855" s="8" t="s">
        <v>902</v>
      </c>
      <c r="F855" s="6" t="s">
        <v>1722</v>
      </c>
      <c r="G855" s="6" t="s">
        <v>6</v>
      </c>
      <c r="H855" s="11" t="s">
        <v>6</v>
      </c>
      <c r="I855" s="11"/>
      <c r="J855" s="11" t="str">
        <f t="shared" si="83"/>
        <v/>
      </c>
      <c r="K855" s="21" t="s">
        <v>901</v>
      </c>
      <c r="L855" s="11"/>
      <c r="M855" s="11"/>
      <c r="N855" s="11" t="s">
        <v>903</v>
      </c>
      <c r="O855" s="2"/>
      <c r="P855" s="2"/>
      <c r="Q855" s="2"/>
      <c r="R855" s="2"/>
    </row>
    <row r="856" spans="1:18" x14ac:dyDescent="0.3">
      <c r="A856" s="14" t="s">
        <v>2276</v>
      </c>
      <c r="B856" s="8" t="str">
        <f t="shared" si="81"/>
        <v>{   "name": "H.263",   "includeCustomFormatWhenRenaming": false,   "specifications": [     {       "name": "*",       "implementation": "ReleaseTitleSpecification",       "negate": false,       "required": false,       "fields": {         "value": "\\b([xh][-_. ]?263)\\b"       }     }   ] }</v>
      </c>
      <c r="C856" s="8" t="str">
        <f t="shared" si="82"/>
        <v>/H.263 ^|\b([xh][-_. ]?263)\b/i</v>
      </c>
      <c r="D856" s="6" t="s">
        <v>1718</v>
      </c>
      <c r="E856" s="8" t="s">
        <v>905</v>
      </c>
      <c r="F856" s="6" t="s">
        <v>1723</v>
      </c>
      <c r="G856" s="6" t="s">
        <v>6</v>
      </c>
      <c r="H856" s="11" t="s">
        <v>6</v>
      </c>
      <c r="I856" s="11"/>
      <c r="J856" s="11" t="str">
        <f t="shared" si="83"/>
        <v/>
      </c>
      <c r="K856" s="21" t="s">
        <v>904</v>
      </c>
      <c r="L856" s="11"/>
      <c r="M856" s="11"/>
      <c r="N856" s="11" t="s">
        <v>906</v>
      </c>
      <c r="O856" s="2"/>
      <c r="P856" s="2"/>
      <c r="Q856" s="2"/>
      <c r="R856" s="2"/>
    </row>
    <row r="857" spans="1:18" x14ac:dyDescent="0.3">
      <c r="A857" s="14" t="s">
        <v>2276</v>
      </c>
      <c r="B857" s="8" t="str">
        <f t="shared" si="81"/>
        <v>{   "name": "H.264",   "includeCustomFormatWhenRenaming": false,   "specifications": [     {       "name": "*",       "implementation": "ReleaseTitleSpecification",       "negate": false,       "required": false,       "fields": {         "value": "\\b([xh][-_. ]?264|AVC)\\b"       }     }   ] }</v>
      </c>
      <c r="C857" s="8" t="str">
        <f t="shared" si="82"/>
        <v>/H.264 ^|\b([xh][-_. ]?264|AVC)\b/i</v>
      </c>
      <c r="D857" s="6" t="s">
        <v>1718</v>
      </c>
      <c r="E857" s="8" t="s">
        <v>909</v>
      </c>
      <c r="F857" s="6" t="s">
        <v>1724</v>
      </c>
      <c r="G857" s="6" t="s">
        <v>6</v>
      </c>
      <c r="H857" s="11" t="s">
        <v>907</v>
      </c>
      <c r="I857" s="11"/>
      <c r="J857" s="11" t="str">
        <f t="shared" si="83"/>
        <v/>
      </c>
      <c r="K857" s="21" t="s">
        <v>908</v>
      </c>
      <c r="L857" s="11"/>
      <c r="M857" s="11"/>
      <c r="N857" s="11" t="s">
        <v>910</v>
      </c>
      <c r="O857" s="2"/>
      <c r="P857" s="2"/>
      <c r="Q857" s="2"/>
      <c r="R857" s="2"/>
    </row>
    <row r="858" spans="1:18" x14ac:dyDescent="0.3">
      <c r="A858" s="14" t="s">
        <v>2276</v>
      </c>
      <c r="B858" s="8" t="str">
        <f t="shared" si="81"/>
        <v>{   "name": "H.265",   "includeCustomFormatWhenRenaming": false,   "specifications": [     {       "name": "*",       "implementation": "ReleaseTitleSpecification",       "negate": false,       "required": false,       "fields": {         "value": "\\b([xh][-_. ]?265|HEVC)\\b"       }     }   ] }</v>
      </c>
      <c r="C858" s="8" t="str">
        <f t="shared" si="82"/>
        <v>/H.265 ^|\b([xh][-_. ]?265|HEVC)\b/i</v>
      </c>
      <c r="D858" s="6" t="s">
        <v>1718</v>
      </c>
      <c r="E858" s="8" t="s">
        <v>913</v>
      </c>
      <c r="F858" s="6" t="s">
        <v>1725</v>
      </c>
      <c r="G858" s="6" t="s">
        <v>6</v>
      </c>
      <c r="H858" s="11" t="s">
        <v>911</v>
      </c>
      <c r="I858" s="11"/>
      <c r="J858" s="11" t="str">
        <f t="shared" si="83"/>
        <v/>
      </c>
      <c r="K858" s="21" t="s">
        <v>912</v>
      </c>
      <c r="L858" s="11" t="s">
        <v>1994</v>
      </c>
      <c r="M858" s="11" t="s">
        <v>1995</v>
      </c>
      <c r="N858" s="11" t="s">
        <v>914</v>
      </c>
      <c r="O858" s="2"/>
      <c r="P858" s="2"/>
      <c r="Q858" s="2"/>
      <c r="R858" s="2"/>
    </row>
    <row r="859" spans="1:18" x14ac:dyDescent="0.3">
      <c r="A859" s="14" t="s">
        <v>2276</v>
      </c>
      <c r="B859" s="8" t="str">
        <f t="shared" si="81"/>
        <v>{   "name": "H.266",   "includeCustomFormatWhenRenaming": false,   "specifications": [     {       "name": "*",       "implementation": "ReleaseTitleSpecification",       "negate": false,       "required": false,       "fields": {         "value": "\\b([xh][-_. ]?266|VVC)\\b"       }     }   ] }</v>
      </c>
      <c r="C859" s="8" t="str">
        <f t="shared" si="82"/>
        <v>/H.266 ^|\b([xh][-_. ]?266|VVC)\b/i</v>
      </c>
      <c r="D859" s="6" t="s">
        <v>1718</v>
      </c>
      <c r="E859" s="8"/>
      <c r="F859" s="6" t="s">
        <v>1726</v>
      </c>
      <c r="G859" s="6" t="s">
        <v>6</v>
      </c>
      <c r="H859" s="11" t="s">
        <v>915</v>
      </c>
      <c r="I859" s="11"/>
      <c r="J859" s="11" t="str">
        <f t="shared" si="83"/>
        <v/>
      </c>
      <c r="K859" s="21" t="s">
        <v>916</v>
      </c>
      <c r="L859" s="11"/>
      <c r="M859" s="11"/>
      <c r="N859" s="11" t="s">
        <v>917</v>
      </c>
      <c r="O859" s="2"/>
      <c r="P859" s="2"/>
      <c r="Q859" s="2"/>
      <c r="R859" s="2"/>
    </row>
    <row r="860" spans="1:18" x14ac:dyDescent="0.3">
      <c r="A860" s="14" t="s">
        <v>2276</v>
      </c>
      <c r="B860" s="8" t="str">
        <f t="shared" si="81"/>
        <v>{   "name": "MGVC",   "includeCustomFormatWhenRenaming": false,   "specifications": [     {       "name": "Master Grade Video Coding",       "implementation": "ReleaseTitleSpecification",       "negate": false,       "required": false,       "fields": {         "value": "\\bMGVC\\b"       }     }   ] }</v>
      </c>
      <c r="C860" s="8" t="str">
        <f t="shared" si="82"/>
        <v>/Master Grade Video Coding ^|\bMGVC\b/i</v>
      </c>
      <c r="D860" s="6" t="s">
        <v>1718</v>
      </c>
      <c r="E860" s="8"/>
      <c r="F860" s="6" t="s">
        <v>1727</v>
      </c>
      <c r="G860" s="6" t="s">
        <v>918</v>
      </c>
      <c r="H860" s="11"/>
      <c r="I860" s="11"/>
      <c r="J860" s="11" t="str">
        <f t="shared" si="83"/>
        <v/>
      </c>
      <c r="K860" s="21" t="str">
        <f>"\b"&amp;IF(G860="",F860,G860)&amp;"\b"</f>
        <v>\bMGVC\b</v>
      </c>
      <c r="L860" s="11"/>
      <c r="M860" s="11"/>
      <c r="N860" s="11" t="s">
        <v>919</v>
      </c>
      <c r="O860" s="2"/>
      <c r="P860" s="2"/>
      <c r="Q860" s="2"/>
      <c r="R860" s="2"/>
    </row>
    <row r="861" spans="1:18" x14ac:dyDescent="0.3">
      <c r="A861" s="14" t="s">
        <v>2276</v>
      </c>
      <c r="B861" s="8" t="str">
        <f t="shared" si="81"/>
        <v>{   "name": "MPEG-1",   "includeCustomFormatWhenRenaming": false,   "specifications": [     {       "name": "*",       "implementation": "ReleaseTitleSpecification",       "negate": false,       "required": false,       "fields": {         "value": "\\bMPEG[-_. ]?1\\b"       }     }   ] }</v>
      </c>
      <c r="C861" s="8" t="str">
        <f t="shared" si="82"/>
        <v>/MPEG-1 ^|\bMPEG[-_. ]?1\b/i</v>
      </c>
      <c r="D861" s="6" t="s">
        <v>1718</v>
      </c>
      <c r="E861" s="8" t="s">
        <v>920</v>
      </c>
      <c r="F861" s="6" t="s">
        <v>1728</v>
      </c>
      <c r="G861" s="6" t="s">
        <v>6</v>
      </c>
      <c r="H861" s="11" t="s">
        <v>6</v>
      </c>
      <c r="I861" s="11"/>
      <c r="J861" s="11" t="str">
        <f t="shared" si="83"/>
        <v/>
      </c>
      <c r="K861" s="21" t="s">
        <v>1937</v>
      </c>
      <c r="L861" s="11"/>
      <c r="M861" s="11"/>
      <c r="N861" s="11" t="s">
        <v>921</v>
      </c>
      <c r="O861" s="2"/>
      <c r="P861" s="2"/>
      <c r="Q861" s="2"/>
      <c r="R861" s="2"/>
    </row>
    <row r="862" spans="1:18" x14ac:dyDescent="0.3">
      <c r="A862" s="14" t="s">
        <v>2276</v>
      </c>
      <c r="B862" s="8" t="str">
        <f t="shared" si="81"/>
        <v>{   "name": "VC-1",   "includeCustomFormatWhenRenaming": false,   "specifications": [     {       "name": "*",       "implementation": "ReleaseTitleSpecification",       "negate": false,       "required": false,       "fields": {         "value": "\\bVC[-_. ]?1\\b"       }     }   ] }</v>
      </c>
      <c r="C862" s="8" t="str">
        <f t="shared" si="82"/>
        <v>/VC-1 ^|\bVC[-_. ]?1\b/i</v>
      </c>
      <c r="D862" s="6" t="s">
        <v>1718</v>
      </c>
      <c r="E862" s="8"/>
      <c r="F862" s="6" t="s">
        <v>1729</v>
      </c>
      <c r="G862" s="6" t="s">
        <v>6</v>
      </c>
      <c r="H862" s="11" t="s">
        <v>6</v>
      </c>
      <c r="I862" s="11"/>
      <c r="J862" s="11" t="str">
        <f t="shared" si="83"/>
        <v/>
      </c>
      <c r="K862" s="21" t="s">
        <v>1938</v>
      </c>
      <c r="L862" s="11"/>
      <c r="M862" s="11"/>
      <c r="N862" s="11" t="s">
        <v>922</v>
      </c>
      <c r="O862" s="2"/>
      <c r="P862" s="2"/>
      <c r="Q862" s="2"/>
      <c r="R862" s="2"/>
    </row>
    <row r="863" spans="1:18" x14ac:dyDescent="0.3">
      <c r="A863" s="14" t="s">
        <v>2276</v>
      </c>
      <c r="B863" s="8" t="str">
        <f t="shared" si="81"/>
        <v>{   "name": "VP6",   "includeCustomFormatWhenRenaming": false,   "specifications": [     {       "name": "*",       "implementation": "ReleaseTitleSpecification",       "negate": false,       "required": false,       "fields": {         "value": "\\bVP6\\b"       }     }   ] }</v>
      </c>
      <c r="C863" s="8" t="str">
        <f t="shared" si="82"/>
        <v>/VP6 ^|\bVP6\b/i</v>
      </c>
      <c r="D863" s="6" t="s">
        <v>1718</v>
      </c>
      <c r="E863" s="8"/>
      <c r="F863" s="6" t="s">
        <v>1730</v>
      </c>
      <c r="G863" s="6" t="s">
        <v>6</v>
      </c>
      <c r="H863" s="11" t="s">
        <v>6</v>
      </c>
      <c r="I863" s="11"/>
      <c r="J863" s="11" t="str">
        <f t="shared" si="83"/>
        <v/>
      </c>
      <c r="K863" s="21" t="str">
        <f>"\b"&amp;IF(G863="",F863,G863)&amp;"\b"</f>
        <v>\bVP6\b</v>
      </c>
      <c r="L863" s="11"/>
      <c r="M863" s="11"/>
      <c r="N863" s="11" t="s">
        <v>923</v>
      </c>
      <c r="O863" s="2"/>
      <c r="P863" s="2"/>
      <c r="Q863" s="2"/>
      <c r="R863" s="2"/>
    </row>
    <row r="864" spans="1:18" x14ac:dyDescent="0.3">
      <c r="A864" s="14" t="s">
        <v>2276</v>
      </c>
      <c r="B864" s="8" t="str">
        <f t="shared" si="81"/>
        <v>{   "name": "VP7",   "includeCustomFormatWhenRenaming": false,   "specifications": [     {       "name": "*",       "implementation": "ReleaseTitleSpecification",       "negate": false,       "required": false,       "fields": {         "value": "\\bVP7\\b"       }     }   ] }</v>
      </c>
      <c r="C864" s="8" t="str">
        <f t="shared" si="82"/>
        <v>/VP7 ^|\bVP7\b/i</v>
      </c>
      <c r="D864" s="6" t="s">
        <v>1718</v>
      </c>
      <c r="E864" s="8"/>
      <c r="F864" s="6" t="s">
        <v>1731</v>
      </c>
      <c r="G864" s="6" t="s">
        <v>6</v>
      </c>
      <c r="H864" s="11" t="s">
        <v>6</v>
      </c>
      <c r="I864" s="11"/>
      <c r="J864" s="11" t="str">
        <f t="shared" si="83"/>
        <v/>
      </c>
      <c r="K864" s="21" t="str">
        <f>"\b"&amp;IF(G864="",F864,G864)&amp;"\b"</f>
        <v>\bVP7\b</v>
      </c>
      <c r="L864" s="11"/>
      <c r="M864" s="11"/>
      <c r="N864" s="11" t="s">
        <v>924</v>
      </c>
      <c r="O864" s="2"/>
      <c r="P864" s="2"/>
      <c r="Q864" s="2"/>
      <c r="R864" s="2"/>
    </row>
    <row r="865" spans="1:18" x14ac:dyDescent="0.3">
      <c r="A865" s="14" t="s">
        <v>2276</v>
      </c>
      <c r="B865" s="8" t="str">
        <f t="shared" si="81"/>
        <v>{   "name": "VP8",   "includeCustomFormatWhenRenaming": false,   "specifications": [     {       "name": "*",       "implementation": "ReleaseTitleSpecification",       "negate": false,       "required": false,       "fields": {         "value": "\\bVP8\\b"       }     }   ] }</v>
      </c>
      <c r="C865" s="8" t="str">
        <f t="shared" si="82"/>
        <v>/VP8 ^|\bVP8\b/i</v>
      </c>
      <c r="D865" s="6" t="s">
        <v>1718</v>
      </c>
      <c r="E865" s="8"/>
      <c r="F865" s="6" t="s">
        <v>1732</v>
      </c>
      <c r="G865" s="6" t="s">
        <v>6</v>
      </c>
      <c r="H865" s="11" t="s">
        <v>6</v>
      </c>
      <c r="I865" s="11"/>
      <c r="J865" s="11" t="str">
        <f t="shared" si="83"/>
        <v/>
      </c>
      <c r="K865" s="21" t="str">
        <f>"\b"&amp;IF(G865="",F865,G865)&amp;"\b"</f>
        <v>\bVP8\b</v>
      </c>
      <c r="L865" s="11"/>
      <c r="M865" s="11"/>
      <c r="N865" s="11" t="s">
        <v>925</v>
      </c>
      <c r="O865" s="2"/>
      <c r="P865" s="2"/>
      <c r="Q865" s="2"/>
      <c r="R865" s="2"/>
    </row>
    <row r="866" spans="1:18" x14ac:dyDescent="0.3">
      <c r="A866" s="14" t="s">
        <v>2276</v>
      </c>
      <c r="B866" s="8" t="str">
        <f t="shared" si="81"/>
        <v>{   "name": "VP9",   "includeCustomFormatWhenRenaming": false,   "specifications": [     {       "name": "*",       "implementation": "ReleaseTitleSpecification",       "negate": false,       "required": false,       "fields": {         "value": "\\bVP9\\b"       }     }   ] }</v>
      </c>
      <c r="C866" s="8" t="str">
        <f t="shared" si="82"/>
        <v>/VP9 ^|\bVP9\b/i</v>
      </c>
      <c r="D866" s="6" t="s">
        <v>1718</v>
      </c>
      <c r="E866" s="8" t="s">
        <v>926</v>
      </c>
      <c r="F866" s="6" t="s">
        <v>1733</v>
      </c>
      <c r="G866" s="6" t="s">
        <v>6</v>
      </c>
      <c r="H866" s="11" t="s">
        <v>6</v>
      </c>
      <c r="I866" s="11"/>
      <c r="J866" s="11" t="str">
        <f t="shared" si="83"/>
        <v/>
      </c>
      <c r="K866" s="21" t="str">
        <f>"\b"&amp;IF(G866="",F866,G866)&amp;"\b"</f>
        <v>\bVP9\b</v>
      </c>
      <c r="L866" s="11"/>
      <c r="M866" s="11"/>
      <c r="N866" s="11" t="s">
        <v>927</v>
      </c>
      <c r="O866" s="2"/>
      <c r="P866" s="2"/>
      <c r="Q866" s="2"/>
      <c r="R866" s="2"/>
    </row>
    <row r="867" spans="1:18" x14ac:dyDescent="0.3">
      <c r="A867" s="14" t="s">
        <v>2276</v>
      </c>
      <c r="B867" s="8" t="str">
        <f t="shared" si="81"/>
        <v>{   "name": "XviD",   "includeCustomFormatWhenRenaming": false,   "specifications": [     {       "name": "*",       "implementation": "ReleaseTitleSpecification",       "negate": false,       "required": false,       "fields": {         "value": "\\bXviD\\b"       }     }   ] }</v>
      </c>
      <c r="C867" s="8" t="str">
        <f t="shared" si="82"/>
        <v>/XviD ^|\bXviD\b/i</v>
      </c>
      <c r="D867" s="6" t="s">
        <v>1718</v>
      </c>
      <c r="E867" s="8" t="s">
        <v>928</v>
      </c>
      <c r="F867" s="6" t="s">
        <v>1734</v>
      </c>
      <c r="G867" s="6" t="s">
        <v>6</v>
      </c>
      <c r="H867" s="11" t="s">
        <v>6</v>
      </c>
      <c r="I867" s="11"/>
      <c r="J867" s="11" t="str">
        <f t="shared" si="83"/>
        <v/>
      </c>
      <c r="K867" s="21" t="str">
        <f>"\b"&amp;IF(G867="",F867,G867)&amp;"\b"</f>
        <v>\bXviD\b</v>
      </c>
      <c r="L867" s="11"/>
      <c r="M867" s="11"/>
      <c r="N867" s="11" t="s">
        <v>929</v>
      </c>
      <c r="O867" s="2"/>
      <c r="P867" s="2"/>
      <c r="Q867" s="2"/>
      <c r="R867" s="2"/>
    </row>
    <row r="868" spans="1:18" ht="28.8" x14ac:dyDescent="0.3">
      <c r="A868" s="14" t="s">
        <v>2276</v>
      </c>
      <c r="B868" s="8" t="str">
        <f t="shared" si="81"/>
        <v>{   "name": "1080p &amp; H.265",   "includeCustomFormatWhenRenaming": false,   "specifications": [     {       "name": "*",       "implementation": "ReleaseTitleSpecification",       "negate": false,       "required": false,       "fields": {         "value": "^(?=.*\\b1080[pi]\\b)(?=.*\\b([xh][-_. ]?265|HEVC)\\b)"       }     }   ] }</v>
      </c>
      <c r="C868" s="8" t="str">
        <f t="shared" si="82"/>
        <v>/1080p &amp; H.265 ^|^(?=.*\b1080[pi]\b)(?=.*\b([xh][-_. ]?265|HEVC)\b)/i</v>
      </c>
      <c r="D868" s="6" t="s">
        <v>2303</v>
      </c>
      <c r="E868" s="8"/>
      <c r="F868" s="6" t="s">
        <v>1874</v>
      </c>
      <c r="G868" s="6" t="s">
        <v>6</v>
      </c>
      <c r="H868" s="11" t="s">
        <v>6</v>
      </c>
      <c r="I868" s="11"/>
      <c r="J868" s="11" t="str">
        <f t="shared" si="83"/>
        <v/>
      </c>
      <c r="K868" s="21" t="s">
        <v>930</v>
      </c>
      <c r="L868" s="11"/>
      <c r="M868" s="11"/>
      <c r="N868" s="11"/>
      <c r="O868" s="2"/>
      <c r="P868" s="2"/>
      <c r="Q868" s="2"/>
      <c r="R868" s="2"/>
    </row>
    <row r="869" spans="1:18" ht="28.8" x14ac:dyDescent="0.3">
      <c r="A869" s="14" t="s">
        <v>2276</v>
      </c>
      <c r="B869" s="8" t="str">
        <f t="shared" si="81"/>
        <v>{   "name": "720p &amp; H.265",   "includeCustomFormatWhenRenaming": false,   "specifications": [     {       "name": "*",       "implementation": "ReleaseTitleSpecification",       "negate": false,       "required": false,       "fields": {         "value": "^(?=.*\\b720[pi]\\b)(?=.*\\b([xh][-_. ]?265|hevc)\\b)"       }     }   ] }</v>
      </c>
      <c r="C869" s="8" t="str">
        <f t="shared" si="82"/>
        <v>/720p &amp; H.265 ^|^(?=.*\b720[pi]\b)(?=.*\b([xh][-_. ]?265|hevc)\b)/i</v>
      </c>
      <c r="D869" s="6" t="s">
        <v>2303</v>
      </c>
      <c r="E869" s="8" t="s">
        <v>931</v>
      </c>
      <c r="F869" s="6" t="s">
        <v>1875</v>
      </c>
      <c r="G869" s="6" t="s">
        <v>6</v>
      </c>
      <c r="H869" s="11" t="s">
        <v>6</v>
      </c>
      <c r="I869" s="11"/>
      <c r="J869" s="11" t="str">
        <f t="shared" si="83"/>
        <v/>
      </c>
      <c r="K869" s="21" t="s">
        <v>1872</v>
      </c>
      <c r="L869" s="11"/>
      <c r="M869" s="11"/>
      <c r="N869" s="11"/>
      <c r="O869" s="2"/>
      <c r="P869" s="2"/>
      <c r="Q869" s="2"/>
      <c r="R869" s="2"/>
    </row>
    <row r="870" spans="1:18" ht="28.8" x14ac:dyDescent="0.3">
      <c r="A870" s="14" t="s">
        <v>2276</v>
      </c>
      <c r="B870" s="8" t="str">
        <f t="shared" si="81"/>
        <v>{   "name": "Lower Than 2160p &amp; H.265",   "includeCustomFormatWhenRenaming": false,   "specifications": [     {       "name": "*",       "implementation": "ReleaseTitleSpecification",       "negate": false,       "required": false,       "fields": {         "value": "^(?=.*\\b([xh][-_. ]?265|hevc)\\b)(?!.*\\b((2160|4320)[pi]|3840x21\\d\\d)\\b)"       }     }   ] }</v>
      </c>
      <c r="C870" s="8" t="str">
        <f t="shared" si="82"/>
        <v>/Lower Than 2160p &amp; H.265 ^|^(?=.*\b([xh][-_. ]?265|hevc)\b)(?!.*\b((2160|4320)[pi]|3840x21\d\d)\b)/i</v>
      </c>
      <c r="D870" s="6" t="s">
        <v>2303</v>
      </c>
      <c r="E870" s="8" t="s">
        <v>932</v>
      </c>
      <c r="F870" s="6" t="s">
        <v>1873</v>
      </c>
      <c r="G870" s="6" t="s">
        <v>6</v>
      </c>
      <c r="H870" s="11" t="s">
        <v>6</v>
      </c>
      <c r="I870" s="11"/>
      <c r="J870" s="11" t="str">
        <f t="shared" si="83"/>
        <v/>
      </c>
      <c r="K870" s="21" t="s">
        <v>1881</v>
      </c>
      <c r="L870" s="11" t="s">
        <v>1871</v>
      </c>
      <c r="M870" s="11" t="s">
        <v>2126</v>
      </c>
      <c r="N870" s="11"/>
      <c r="O870" s="2"/>
      <c r="P870" s="2"/>
      <c r="Q870" s="2"/>
      <c r="R870" s="2"/>
    </row>
    <row r="871" spans="1:18" x14ac:dyDescent="0.3">
      <c r="A871" s="14" t="s">
        <v>2276</v>
      </c>
      <c r="B871" s="8" t="str">
        <f t="shared" si="81"/>
        <v>{   "name": "AVI",   "includeCustomFormatWhenRenaming": false,   "specifications": [     {       "name": "Audio Video Interleave",       "implementation": "ReleaseTitleSpecification",       "negate": false,       "required": false,       "fields": {         "value": "\\bAVI\\b"       }     }   ] }</v>
      </c>
      <c r="C871" s="8" t="str">
        <f t="shared" si="82"/>
        <v>/Audio Video Interleave ^|\bAVI\b/i</v>
      </c>
      <c r="D871" s="6" t="s">
        <v>1735</v>
      </c>
      <c r="E871" s="8"/>
      <c r="F871" s="6" t="s">
        <v>1736</v>
      </c>
      <c r="G871" s="6" t="s">
        <v>933</v>
      </c>
      <c r="H871" s="11"/>
      <c r="I871" s="11"/>
      <c r="J871" s="11" t="str">
        <f t="shared" si="83"/>
        <v/>
      </c>
      <c r="K871" s="21" t="str">
        <f t="shared" ref="K871:K877" si="84">"\b"&amp;IF(G871="",F871,G871)&amp;"\b"</f>
        <v>\bAVI\b</v>
      </c>
      <c r="L871" s="11"/>
      <c r="M871" s="11"/>
      <c r="N871" s="11" t="s">
        <v>934</v>
      </c>
      <c r="O871" s="2"/>
      <c r="P871" s="2"/>
      <c r="Q871" s="2"/>
      <c r="R871" s="2"/>
    </row>
    <row r="872" spans="1:18" x14ac:dyDescent="0.3">
      <c r="A872" s="14" t="s">
        <v>2276</v>
      </c>
      <c r="B872" s="8" t="str">
        <f t="shared" si="81"/>
        <v>{   "name": "FLV",   "includeCustomFormatWhenRenaming": false,   "specifications": [     {       "name": "Flash Video",       "implementation": "ReleaseTitleSpecification",       "negate": false,       "required": false,       "fields": {         "value": "\\bFLV\\b"       }     }   ] }</v>
      </c>
      <c r="C872" s="8" t="str">
        <f t="shared" si="82"/>
        <v>/Flash Video ^|\bFLV\b/i</v>
      </c>
      <c r="D872" s="6" t="s">
        <v>1735</v>
      </c>
      <c r="E872" s="8"/>
      <c r="F872" s="6" t="s">
        <v>1737</v>
      </c>
      <c r="G872" s="6" t="s">
        <v>935</v>
      </c>
      <c r="H872" s="11"/>
      <c r="I872" s="11"/>
      <c r="J872" s="11" t="str">
        <f t="shared" si="83"/>
        <v/>
      </c>
      <c r="K872" s="21" t="str">
        <f t="shared" si="84"/>
        <v>\bFLV\b</v>
      </c>
      <c r="L872" s="11"/>
      <c r="M872" s="11"/>
      <c r="N872" s="11" t="s">
        <v>936</v>
      </c>
      <c r="O872" s="2"/>
      <c r="P872" s="2"/>
      <c r="Q872" s="2"/>
      <c r="R872" s="2"/>
    </row>
    <row r="873" spans="1:18" x14ac:dyDescent="0.3">
      <c r="A873" s="14" t="s">
        <v>2276</v>
      </c>
      <c r="B873" s="8" t="str">
        <f t="shared" si="81"/>
        <v>{   "name": "MKV",   "includeCustomFormatWhenRenaming": false,   "specifications": [     {       "name": "Matroska",       "implementation": "ReleaseTitleSpecification",       "negate": false,       "required": false,       "fields": {         "value": "\\bMKV\\b"       }     }   ] }</v>
      </c>
      <c r="C873" s="8" t="str">
        <f t="shared" si="82"/>
        <v>/Matroska ^|\bMKV\b/i</v>
      </c>
      <c r="D873" s="6" t="s">
        <v>1735</v>
      </c>
      <c r="E873" s="8"/>
      <c r="F873" s="6" t="s">
        <v>1738</v>
      </c>
      <c r="G873" s="6" t="s">
        <v>937</v>
      </c>
      <c r="H873" s="11"/>
      <c r="I873" s="11"/>
      <c r="J873" s="11" t="str">
        <f t="shared" si="83"/>
        <v/>
      </c>
      <c r="K873" s="21" t="str">
        <f t="shared" si="84"/>
        <v>\bMKV\b</v>
      </c>
      <c r="L873" s="11"/>
      <c r="M873" s="11"/>
      <c r="N873" s="11" t="s">
        <v>938</v>
      </c>
      <c r="O873" s="2"/>
      <c r="P873" s="2"/>
      <c r="Q873" s="2"/>
      <c r="R873" s="2"/>
    </row>
    <row r="874" spans="1:18" x14ac:dyDescent="0.3">
      <c r="A874" s="14" t="s">
        <v>2276</v>
      </c>
      <c r="B874" s="8" t="str">
        <f t="shared" si="81"/>
        <v>{   "name": "MP4",   "includeCustomFormatWhenRenaming": false,   "specifications": [     {       "name": "*",       "implementation": "ReleaseTitleSpecification",       "negate": false,       "required": false,       "fields": {         "value": "\\bMP4\\b"       }     }   ] }</v>
      </c>
      <c r="C874" s="8" t="str">
        <f t="shared" si="82"/>
        <v>/MP4 ^|\bMP4\b/i</v>
      </c>
      <c r="D874" s="6" t="s">
        <v>1735</v>
      </c>
      <c r="E874" s="8"/>
      <c r="F874" s="6" t="s">
        <v>1739</v>
      </c>
      <c r="G874" s="6" t="s">
        <v>6</v>
      </c>
      <c r="H874" s="11" t="s">
        <v>6</v>
      </c>
      <c r="I874" s="11"/>
      <c r="J874" s="11" t="str">
        <f t="shared" si="83"/>
        <v/>
      </c>
      <c r="K874" s="21" t="str">
        <f t="shared" si="84"/>
        <v>\bMP4\b</v>
      </c>
      <c r="L874" s="11"/>
      <c r="M874" s="11"/>
      <c r="N874" s="11" t="s">
        <v>939</v>
      </c>
      <c r="O874" s="2"/>
      <c r="P874" s="2"/>
      <c r="Q874" s="2"/>
      <c r="R874" s="2"/>
    </row>
    <row r="875" spans="1:18" x14ac:dyDescent="0.3">
      <c r="A875" s="14" t="s">
        <v>2276</v>
      </c>
      <c r="B875" s="8" t="str">
        <f t="shared" si="81"/>
        <v>{   "name": "MPG",   "includeCustomFormatWhenRenaming": false,   "specifications": [     {       "name": "MPEG program stream",       "implementation": "ReleaseTitleSpecification",       "negate": false,       "required": false,       "fields": {         "value": "\\bMPG\\b"       }     }   ] }</v>
      </c>
      <c r="C875" s="8" t="str">
        <f t="shared" si="82"/>
        <v>/MPEG program stream ^|\bMPG\b/i</v>
      </c>
      <c r="D875" s="6" t="s">
        <v>1735</v>
      </c>
      <c r="E875" s="8"/>
      <c r="F875" s="6" t="s">
        <v>1740</v>
      </c>
      <c r="G875" s="6" t="s">
        <v>940</v>
      </c>
      <c r="H875" s="11"/>
      <c r="I875" s="11"/>
      <c r="J875" s="11" t="str">
        <f t="shared" si="83"/>
        <v/>
      </c>
      <c r="K875" s="21" t="str">
        <f t="shared" si="84"/>
        <v>\bMPG\b</v>
      </c>
      <c r="L875" s="11"/>
      <c r="M875" s="11"/>
      <c r="N875" s="11" t="s">
        <v>941</v>
      </c>
      <c r="O875" s="2"/>
      <c r="P875" s="2"/>
      <c r="Q875" s="2"/>
      <c r="R875" s="2"/>
    </row>
    <row r="876" spans="1:18" x14ac:dyDescent="0.3">
      <c r="A876" s="14" t="s">
        <v>2276</v>
      </c>
      <c r="B876" s="8" t="str">
        <f t="shared" si="81"/>
        <v>{   "name": "OGM",   "includeCustomFormatWhenRenaming": false,   "specifications": [     {       "name": "Ogg Media",       "implementation": "ReleaseTitleSpecification",       "negate": false,       "required": false,       "fields": {         "value": "\\bOGM\\b"       }     }   ] }</v>
      </c>
      <c r="C876" s="8" t="str">
        <f t="shared" si="82"/>
        <v>/Ogg Media ^|\bOGM\b/i</v>
      </c>
      <c r="D876" s="6" t="s">
        <v>1735</v>
      </c>
      <c r="E876" s="8"/>
      <c r="F876" s="6" t="s">
        <v>1741</v>
      </c>
      <c r="G876" s="6" t="s">
        <v>942</v>
      </c>
      <c r="H876" s="11"/>
      <c r="I876" s="11"/>
      <c r="J876" s="11" t="str">
        <f t="shared" ref="J876:J895" si="85">SUBSTITUTE(SUBSTITUTE(SUBSTITUTE(SUBSTITUTE(SUBSTITUTE(SUBSTITUTE(SUBSTITUTE(SUBSTITUTE(SUBSTITUTE(SUBSTITUTE(SUBSTITUTE(SUBSTITUTE(SUBSTITUTE(SUBSTITUTE(SUBSTITUTE(SUBSTITUTE(SUBSTITUTE(SUBSTITUTE(SUBSTITUTE(I876,"\","\\"),"^","\^"),"$","\$"),"|","\|"),"?","\?"),"*","\*"),"+","\+"),"(","\("),")","\)"),"[","\["),"]","\]"),"{","\{"),"}","\}"),".","$Placeholder^"),"-","$Placeholder^"),"_","$Placeholder^")," ","$Placeholder^"),"$Placeholder^","[-_. ]?"),CHAR(10),"|")</f>
        <v/>
      </c>
      <c r="K876" s="21" t="str">
        <f t="shared" si="84"/>
        <v>\bOGM\b</v>
      </c>
      <c r="L876" s="11"/>
      <c r="M876" s="11"/>
      <c r="N876" s="11" t="s">
        <v>943</v>
      </c>
      <c r="O876" s="2"/>
      <c r="P876" s="2"/>
      <c r="Q876" s="2"/>
      <c r="R876" s="2"/>
    </row>
    <row r="877" spans="1:18" x14ac:dyDescent="0.3">
      <c r="A877" s="14" t="s">
        <v>2276</v>
      </c>
      <c r="B877" s="8" t="str">
        <f t="shared" si="81"/>
        <v>{   "name": "RMVB",   "includeCustomFormatWhenRenaming": false,   "specifications": [     {       "name": "RealMedia Variable Bitrate",       "implementation": "ReleaseTitleSpecification",       "negate": false,       "required": false,       "fields": {         "value": "\\bRMVB\\b"       }     }   ] }</v>
      </c>
      <c r="C877" s="8" t="str">
        <f t="shared" si="82"/>
        <v>/RealMedia Variable Bitrate ^|\bRMVB\b/i</v>
      </c>
      <c r="D877" s="6" t="s">
        <v>1735</v>
      </c>
      <c r="E877" s="8"/>
      <c r="F877" s="6" t="s">
        <v>1742</v>
      </c>
      <c r="G877" s="6" t="s">
        <v>944</v>
      </c>
      <c r="H877" s="11"/>
      <c r="I877" s="11"/>
      <c r="J877" s="11" t="str">
        <f t="shared" si="85"/>
        <v/>
      </c>
      <c r="K877" s="21" t="str">
        <f t="shared" si="84"/>
        <v>\bRMVB\b</v>
      </c>
      <c r="L877" s="11"/>
      <c r="M877" s="11"/>
      <c r="N877" s="11" t="s">
        <v>945</v>
      </c>
      <c r="O877" s="2"/>
      <c r="P877" s="2"/>
      <c r="Q877" s="2"/>
      <c r="R877" s="2"/>
    </row>
    <row r="878" spans="1:18" x14ac:dyDescent="0.3">
      <c r="A878" s="14" t="s">
        <v>2276</v>
      </c>
      <c r="B878" s="8" t="str">
        <f t="shared" si="81"/>
        <v>{   "name": "DV",   "includeCustomFormatWhenRenaming": false,   "specifications": [     {       "name": "Dolby Vision",       "implementation": "ReleaseTitleSpecification",       "negate": false,       "required": false,       "fields": {         "value": "^(?=.*\\b(DV|dovi|Dolby[-_. ]?Vision)\\b)(?!.*\\b(HDR(10(P(lus)?)?)?|HULU|BluRay)\\b)"       }     }   ] }</v>
      </c>
      <c r="C878" s="8" t="str">
        <f t="shared" si="82"/>
        <v>/Dolby Vision ^|^(?=.*\b(DV|dovi|Dolby[-_. ]?Vision)\b)(?!.*\b(HDR(10(P(lus)?)?)?|HULU|BluRay)\b)/i</v>
      </c>
      <c r="D878" s="6" t="s">
        <v>1743</v>
      </c>
      <c r="E878" s="8" t="s">
        <v>950</v>
      </c>
      <c r="F878" s="6" t="s">
        <v>1744</v>
      </c>
      <c r="G878" s="6" t="s">
        <v>947</v>
      </c>
      <c r="H878" s="11" t="s">
        <v>948</v>
      </c>
      <c r="I878" s="11"/>
      <c r="J878" s="11" t="str">
        <f t="shared" si="85"/>
        <v/>
      </c>
      <c r="K878" s="21" t="s">
        <v>949</v>
      </c>
      <c r="L878" s="11" t="s">
        <v>1966</v>
      </c>
      <c r="M878" s="11"/>
      <c r="N878" s="11" t="s">
        <v>951</v>
      </c>
      <c r="O878" s="2"/>
      <c r="P878" s="2"/>
      <c r="Q878" s="2"/>
      <c r="R878" s="2"/>
    </row>
    <row r="879" spans="1:18" x14ac:dyDescent="0.3">
      <c r="A879" s="14" t="s">
        <v>2276</v>
      </c>
      <c r="B879" s="8" t="str">
        <f t="shared" si="81"/>
        <v>{   "name": "DV HDR10",   "includeCustomFormatWhenRenaming": false,   "specifications": [     {       "name": "Dolby Vision &amp; HDR10",       "implementation": "ReleaseTitleSpecification",       "negate": false,       "required": false,       "fields": {         "value": "^(?=.*\\b(DV|dovi|Dolby[-_. ]?Vision)\\b)(?=.*\\b(HDR(10)?|HULU|BluRay)\\b)"       }     }   ] }</v>
      </c>
      <c r="C879" s="8" t="str">
        <f t="shared" si="82"/>
        <v>/Dolby Vision &amp; HDR10 ^|^(?=.*\b(DV|dovi|Dolby[-_. ]?Vision)\b)(?=.*\b(HDR(10)?|HULU|BluRay)\b)/i</v>
      </c>
      <c r="D879" s="6" t="s">
        <v>1743</v>
      </c>
      <c r="E879" s="8" t="s">
        <v>954</v>
      </c>
      <c r="F879" s="6" t="s">
        <v>1876</v>
      </c>
      <c r="G879" s="6" t="s">
        <v>952</v>
      </c>
      <c r="H879" s="11" t="s">
        <v>6</v>
      </c>
      <c r="I879" s="11"/>
      <c r="J879" s="11" t="str">
        <f t="shared" si="85"/>
        <v/>
      </c>
      <c r="K879" s="21" t="s">
        <v>953</v>
      </c>
      <c r="L879" s="11" t="s">
        <v>1968</v>
      </c>
      <c r="M879" s="11" t="s">
        <v>1967</v>
      </c>
      <c r="N879" s="11"/>
      <c r="O879" s="2"/>
      <c r="P879" s="2"/>
      <c r="Q879" s="2"/>
      <c r="R879" s="2"/>
    </row>
    <row r="880" spans="1:18" x14ac:dyDescent="0.3">
      <c r="A880" s="14" t="s">
        <v>2276</v>
      </c>
      <c r="B880" s="8" t="str">
        <f t="shared" si="81"/>
        <v>{   "name": "DV HDR10+",   "includeCustomFormatWhenRenaming": false,   "specifications": [     {       "name": "Dolby Vision &amp; HDR10+",       "implementation": "ReleaseTitleSpecification",       "negate": false,       "required": false,       "fields": {         "value": "^(?=.*\\b(DV|dovi|dolby[-_. ]?vision)\\b)(?=.*\\bHDR10(\\+\\B|P(lus)?\\b))"       }     }   ] }</v>
      </c>
      <c r="C880" s="8" t="str">
        <f t="shared" si="82"/>
        <v>/Dolby Vision &amp; HDR10+ ^|^(?=.*\b(DV|dovi|dolby[-_. ]?vision)\b)(?=.*\bHDR10(\+\B|P(lus)?\b))/i</v>
      </c>
      <c r="D880" s="6" t="s">
        <v>1743</v>
      </c>
      <c r="E880" s="8" t="s">
        <v>957</v>
      </c>
      <c r="F880" s="6" t="s">
        <v>1877</v>
      </c>
      <c r="G880" s="6" t="s">
        <v>955</v>
      </c>
      <c r="H880" s="11" t="s">
        <v>6</v>
      </c>
      <c r="I880" s="11"/>
      <c r="J880" s="11" t="str">
        <f t="shared" si="85"/>
        <v/>
      </c>
      <c r="K880" s="21" t="s">
        <v>956</v>
      </c>
      <c r="L880" s="11" t="s">
        <v>1979</v>
      </c>
      <c r="M880" s="11" t="s">
        <v>1980</v>
      </c>
      <c r="N880" s="11"/>
      <c r="O880" s="2"/>
      <c r="P880" s="2"/>
      <c r="Q880" s="2"/>
      <c r="R880" s="2"/>
    </row>
    <row r="881" spans="1:18" x14ac:dyDescent="0.3">
      <c r="A881" s="14" t="s">
        <v>2276</v>
      </c>
      <c r="B881" s="8" t="str">
        <f t="shared" si="81"/>
        <v>{   "name": "HDR10",   "includeCustomFormatWhenRenaming": false,   "specifications": [     {       "name": "*",       "implementation": "ReleaseTitleSpecification",       "negate": false,       "required": false,       "fields": {         "value": "^(?=.*\\bHDR(10)?\\b)(?!.*(\\bHDR10(\\+|P(lus)?\\b)|\\b(dv|dovi|dolby[-_. ]?vision|HLG|PQ10)\\b))"       }     }   ] }</v>
      </c>
      <c r="C881" s="8" t="str">
        <f t="shared" si="82"/>
        <v>/HDR10 ^|^(?=.*\bHDR(10)?\b)(?!.*(\bHDR10(\+|P(lus)?\b)|\b(dv|dovi|dolby[-_. ]?vision|HLG|PQ10)\b))/i</v>
      </c>
      <c r="D881" s="6" t="s">
        <v>1743</v>
      </c>
      <c r="E881" s="8" t="s">
        <v>958</v>
      </c>
      <c r="F881" s="6" t="s">
        <v>1745</v>
      </c>
      <c r="G881" s="6" t="s">
        <v>6</v>
      </c>
      <c r="H881" s="11"/>
      <c r="I881" s="11"/>
      <c r="J881" s="11" t="str">
        <f t="shared" si="85"/>
        <v/>
      </c>
      <c r="K881" s="21" t="s">
        <v>1885</v>
      </c>
      <c r="L881" s="11" t="s">
        <v>1884</v>
      </c>
      <c r="M881" s="11" t="s">
        <v>1965</v>
      </c>
      <c r="N881" s="11" t="s">
        <v>959</v>
      </c>
      <c r="O881" s="2"/>
      <c r="P881" s="2"/>
      <c r="Q881" s="2"/>
      <c r="R881" s="2"/>
    </row>
    <row r="882" spans="1:18" x14ac:dyDescent="0.3">
      <c r="A882" s="14" t="s">
        <v>2276</v>
      </c>
      <c r="B882" s="8" t="str">
        <f t="shared" si="81"/>
        <v>{   "name": "HDR10+",   "includeCustomFormatWhenRenaming": false,   "specifications": [     {       "name": "*",       "implementation": "ReleaseTitleSpecification",       "negate": false,       "required": false,       "fields": {         "value": "^(?=.*\\bHDR10(\\+\\B|P(lus)?\\b))(?!.*(\\b(dv|dovi|dolby[-_. ]?vision|HLG|PQ10)\\b))"       }     }   ] }</v>
      </c>
      <c r="C882" s="8" t="str">
        <f t="shared" si="82"/>
        <v>/HDR10+ ^|^(?=.*\bHDR10(\+\B|P(lus)?\b))(?!.*(\b(dv|dovi|dolby[-_. ]?vision|HLG|PQ10)\b))/i</v>
      </c>
      <c r="D882" s="6" t="s">
        <v>1743</v>
      </c>
      <c r="E882" s="8" t="s">
        <v>961</v>
      </c>
      <c r="F882" s="6" t="s">
        <v>1746</v>
      </c>
      <c r="G882" s="6" t="s">
        <v>6</v>
      </c>
      <c r="H882" s="11" t="s">
        <v>960</v>
      </c>
      <c r="I882" s="11"/>
      <c r="J882" s="11" t="str">
        <f t="shared" si="85"/>
        <v/>
      </c>
      <c r="K882" s="21" t="s">
        <v>1886</v>
      </c>
      <c r="L882" s="11" t="s">
        <v>960</v>
      </c>
      <c r="M882" s="11" t="s">
        <v>1887</v>
      </c>
      <c r="N882" s="11" t="s">
        <v>962</v>
      </c>
      <c r="O882" s="2"/>
      <c r="P882" s="2"/>
      <c r="Q882" s="2"/>
      <c r="R882" s="2"/>
    </row>
    <row r="883" spans="1:18" x14ac:dyDescent="0.3">
      <c r="A883" s="14" t="s">
        <v>2276</v>
      </c>
      <c r="B883" s="8" t="str">
        <f t="shared" si="81"/>
        <v>{   "name": "HLG",   "includeCustomFormatWhenRenaming": false,   "specifications": [     {       "name": "Hybrid Log Gamma",       "implementation": "ReleaseTitleSpecification",       "negate": false,       "required": false,       "fields": {         "value": "\\bHLG\\b"       }     }   ] }</v>
      </c>
      <c r="C883" s="8" t="str">
        <f t="shared" si="82"/>
        <v>/Hybrid Log Gamma ^|\bHLG\b/i</v>
      </c>
      <c r="D883" s="6" t="s">
        <v>1743</v>
      </c>
      <c r="E883" s="8" t="s">
        <v>964</v>
      </c>
      <c r="F883" s="6" t="s">
        <v>1747</v>
      </c>
      <c r="G883" s="6" t="s">
        <v>963</v>
      </c>
      <c r="H883" s="11"/>
      <c r="I883" s="11"/>
      <c r="J883" s="11" t="str">
        <f t="shared" si="85"/>
        <v/>
      </c>
      <c r="K883" s="21" t="str">
        <f>"\b"&amp;IF(G883="",F883,G883)&amp;"\b"</f>
        <v>\bHLG\b</v>
      </c>
      <c r="L883" s="11"/>
      <c r="M883" s="11"/>
      <c r="N883" s="11" t="s">
        <v>965</v>
      </c>
      <c r="O883" s="2"/>
      <c r="P883" s="2"/>
      <c r="Q883" s="2"/>
      <c r="R883" s="2"/>
    </row>
    <row r="884" spans="1:18" x14ac:dyDescent="0.3">
      <c r="A884" s="14" t="s">
        <v>2276</v>
      </c>
      <c r="B884" s="8" t="str">
        <f t="shared" si="81"/>
        <v>{   "name": "PQ10",   "includeCustomFormatWhenRenaming": false,   "specifications": [     {       "name": "*",       "implementation": "ReleaseTitleSpecification",       "negate": false,       "required": false,       "fields": {         "value": "\\bPQ10\\b"       }     }   ] }</v>
      </c>
      <c r="C884" s="8" t="str">
        <f t="shared" si="82"/>
        <v>/PQ10 ^|\bPQ10\b/i</v>
      </c>
      <c r="D884" s="6" t="s">
        <v>1743</v>
      </c>
      <c r="E884" s="8" t="s">
        <v>966</v>
      </c>
      <c r="F884" s="6" t="s">
        <v>1748</v>
      </c>
      <c r="G884" s="6" t="s">
        <v>6</v>
      </c>
      <c r="H884" s="11" t="s">
        <v>6</v>
      </c>
      <c r="I884" s="11"/>
      <c r="J884" s="11" t="str">
        <f t="shared" si="85"/>
        <v/>
      </c>
      <c r="K884" s="21" t="str">
        <f>"\b"&amp;IF(G884="",F884,G884)&amp;"\b"</f>
        <v>\bPQ10\b</v>
      </c>
      <c r="L884" s="11"/>
      <c r="M884" s="11"/>
      <c r="N884" s="11" t="s">
        <v>946</v>
      </c>
      <c r="O884" s="2"/>
      <c r="P884" s="2"/>
      <c r="Q884" s="2"/>
      <c r="R884" s="2"/>
    </row>
    <row r="885" spans="1:18" x14ac:dyDescent="0.3">
      <c r="A885" s="14" t="s">
        <v>2276</v>
      </c>
      <c r="B885" s="8" t="str">
        <f t="shared" si="81"/>
        <v>{   "name": "SDR",   "includeCustomFormatWhenRenaming": false,   "specifications": [     {       "name": "Standard Dynamic Range",       "implementation": "ReleaseTitleSpecification",       "negate": false,       "required": false,       "fields": {         "value": "\\bSDR\\b"       }     }   ] }</v>
      </c>
      <c r="C885" s="8" t="str">
        <f t="shared" si="82"/>
        <v>/Standard Dynamic Range ^|\bSDR\b/i</v>
      </c>
      <c r="D885" s="6" t="s">
        <v>1743</v>
      </c>
      <c r="E885" s="8" t="s">
        <v>968</v>
      </c>
      <c r="F885" s="6" t="s">
        <v>1749</v>
      </c>
      <c r="G885" s="6" t="s">
        <v>967</v>
      </c>
      <c r="H885" s="11"/>
      <c r="I885" s="11"/>
      <c r="J885" s="11" t="str">
        <f t="shared" si="85"/>
        <v/>
      </c>
      <c r="K885" s="21" t="str">
        <f>"\b"&amp;IF(G885="",F885,G885)&amp;"\b"</f>
        <v>\bSDR\b</v>
      </c>
      <c r="L885" s="11"/>
      <c r="M885" s="11"/>
      <c r="N885" s="11" t="s">
        <v>969</v>
      </c>
      <c r="O885" s="2"/>
      <c r="P885" s="2"/>
      <c r="Q885" s="2"/>
      <c r="R885" s="2"/>
    </row>
    <row r="886" spans="1:18" x14ac:dyDescent="0.3">
      <c r="A886" s="14" t="s">
        <v>2276</v>
      </c>
      <c r="B886" s="8" t="str">
        <f t="shared" si="81"/>
        <v>{   "name": "WCG",   "includeCustomFormatWhenRenaming": false,   "specifications": [     {       "name": "Wide Colour Gamut",       "implementation": "ReleaseTitleSpecification",       "negate": false,       "required": false,       "fields": {         "value": "\\bWCG\\b"       }     }   ] }</v>
      </c>
      <c r="C886" s="8" t="str">
        <f t="shared" si="82"/>
        <v>/Wide Colour Gamut ^|\bWCG\b/i</v>
      </c>
      <c r="D886" s="6" t="s">
        <v>1743</v>
      </c>
      <c r="E886" s="8" t="s">
        <v>971</v>
      </c>
      <c r="F886" s="6" t="s">
        <v>1750</v>
      </c>
      <c r="G886" s="6" t="s">
        <v>970</v>
      </c>
      <c r="H886" s="11"/>
      <c r="I886" s="11"/>
      <c r="J886" s="11" t="str">
        <f t="shared" si="85"/>
        <v/>
      </c>
      <c r="K886" s="21" t="str">
        <f>"\b"&amp;IF(G886="",F886,G886)&amp;"\b"</f>
        <v>\bWCG\b</v>
      </c>
      <c r="L886" s="11"/>
      <c r="M886" s="11"/>
      <c r="N886" s="11" t="s">
        <v>951</v>
      </c>
      <c r="O886" s="2"/>
      <c r="P886" s="2"/>
      <c r="Q886" s="2"/>
      <c r="R886" s="2"/>
    </row>
    <row r="887" spans="1:18" ht="28.8" x14ac:dyDescent="0.3">
      <c r="A887" s="14" t="s">
        <v>2276</v>
      </c>
      <c r="B887" s="8" t="str">
        <f t="shared" si="81"/>
        <v>{   "name": "Lower Than 2160p &amp; HDR",   "includeCustomFormatWhenRenaming": false,   "specifications": [     {       "name": "*",       "implementation": "ReleaseTitleSpecification",       "negate": false,       "required": false,       "fields": {         "value": "^(?=.*\\b(HDR(10(P(lus)?)?)?|dv|dovi|dolby[-_. ]?vision|HLG|PQ10)\\b)(?!.*\\b((2160|4320)[pi]|3840x21\\d\\d)\\b)"       }     }   ] }</v>
      </c>
      <c r="C887" s="8" t="str">
        <f t="shared" si="82"/>
        <v>/Lower Than 2160p &amp; HDR ^|^(?=.*\b(HDR(10(P(lus)?)?)?|dv|dovi|dolby[-_. ]?vision|HLG|PQ10)\b)(?!.*\b((2160|4320)[pi]|3840x21\d\d)\b)/i</v>
      </c>
      <c r="D887" s="6" t="s">
        <v>2304</v>
      </c>
      <c r="E887" s="8" t="s">
        <v>972</v>
      </c>
      <c r="F887" s="6" t="s">
        <v>2307</v>
      </c>
      <c r="G887" s="6" t="s">
        <v>6</v>
      </c>
      <c r="H887" s="11" t="s">
        <v>6</v>
      </c>
      <c r="I887" s="11"/>
      <c r="J887" s="11" t="str">
        <f t="shared" si="85"/>
        <v/>
      </c>
      <c r="K887" s="21" t="s">
        <v>1878</v>
      </c>
      <c r="L887" s="11" t="s">
        <v>1982</v>
      </c>
      <c r="M887" s="11" t="s">
        <v>1981</v>
      </c>
      <c r="N887" s="11"/>
      <c r="O887" s="2"/>
      <c r="P887" s="2"/>
      <c r="Q887" s="2"/>
      <c r="R887" s="2"/>
    </row>
    <row r="888" spans="1:18" x14ac:dyDescent="0.3">
      <c r="A888" s="14" t="s">
        <v>2276</v>
      </c>
      <c r="B888" s="8" t="str">
        <f t="shared" si="81"/>
        <v>{   "name": "1080p",   "includeCustomFormatWhenRenaming": false,   "specifications": [     {       "name": "*",       "implementation": "ReleaseTitleSpecification",       "negate": false,       "required": false,       "fields": {         "value": "\\b(1080[pi]|1920x10\\d\\d)\\b"       }     }   ] }</v>
      </c>
      <c r="C888" s="8" t="str">
        <f t="shared" si="82"/>
        <v>/1080p ^|\b(1080[pi]|1920x10\d\d)\b/i</v>
      </c>
      <c r="D888" s="6" t="s">
        <v>1751</v>
      </c>
      <c r="E888" s="8" t="s">
        <v>975</v>
      </c>
      <c r="F888" s="6" t="s">
        <v>1752</v>
      </c>
      <c r="G888" s="6" t="s">
        <v>6</v>
      </c>
      <c r="H888" s="11" t="s">
        <v>973</v>
      </c>
      <c r="I888" s="11"/>
      <c r="J888" s="11" t="str">
        <f t="shared" si="85"/>
        <v/>
      </c>
      <c r="K888" s="21" t="s">
        <v>974</v>
      </c>
      <c r="L888" s="11"/>
      <c r="M888" s="11"/>
      <c r="N888" s="11" t="s">
        <v>976</v>
      </c>
      <c r="O888" s="2"/>
      <c r="P888" s="2"/>
      <c r="Q888" s="2"/>
      <c r="R888" s="2"/>
    </row>
    <row r="889" spans="1:18" x14ac:dyDescent="0.3">
      <c r="A889" s="14" t="s">
        <v>2276</v>
      </c>
      <c r="B889" s="8" t="str">
        <f t="shared" si="81"/>
        <v>{   "name": "2160p",   "includeCustomFormatWhenRenaming": false,   "specifications": [     {       "name": "*",       "implementation": "ReleaseTitleSpecification",       "negate": false,       "required": false,       "fields": {         "value": "\\b(2160[pi]|3840x21\\d\\d)\\b"       }     }   ] }</v>
      </c>
      <c r="C889" s="8" t="str">
        <f t="shared" si="82"/>
        <v>/2160p ^|\b(2160[pi]|3840x21\d\d)\b/i</v>
      </c>
      <c r="D889" s="6" t="s">
        <v>1751</v>
      </c>
      <c r="E889" s="8" t="s">
        <v>979</v>
      </c>
      <c r="F889" s="6" t="s">
        <v>1753</v>
      </c>
      <c r="G889" s="6" t="s">
        <v>6</v>
      </c>
      <c r="H889" s="11" t="s">
        <v>977</v>
      </c>
      <c r="I889" s="11"/>
      <c r="J889" s="11" t="str">
        <f t="shared" si="85"/>
        <v/>
      </c>
      <c r="K889" s="21" t="s">
        <v>978</v>
      </c>
      <c r="L889" s="11"/>
      <c r="M889" s="11"/>
      <c r="N889" s="11" t="s">
        <v>980</v>
      </c>
      <c r="O889" s="2"/>
      <c r="P889" s="2"/>
      <c r="Q889" s="2"/>
      <c r="R889" s="2"/>
    </row>
    <row r="890" spans="1:18" x14ac:dyDescent="0.3">
      <c r="A890" s="14" t="s">
        <v>2276</v>
      </c>
      <c r="B890" s="8" t="str">
        <f t="shared" si="81"/>
        <v>{   "name": "4320p",   "includeCustomFormatWhenRenaming": false,   "specifications": [     {       "name": "*",       "implementation": "ReleaseTitleSpecification",       "negate": false,       "required": false,       "fields": {         "value": "\\b4320[pi]\\b"       }     }   ] }</v>
      </c>
      <c r="C890" s="8" t="str">
        <f t="shared" si="82"/>
        <v>/4320p ^|\b4320[pi]\b/i</v>
      </c>
      <c r="D890" s="6" t="s">
        <v>1751</v>
      </c>
      <c r="E890" s="8" t="s">
        <v>983</v>
      </c>
      <c r="F890" s="6" t="s">
        <v>1754</v>
      </c>
      <c r="G890" s="6" t="s">
        <v>6</v>
      </c>
      <c r="H890" s="11" t="s">
        <v>981</v>
      </c>
      <c r="I890" s="11"/>
      <c r="J890" s="11" t="str">
        <f t="shared" si="85"/>
        <v/>
      </c>
      <c r="K890" s="21" t="s">
        <v>982</v>
      </c>
      <c r="L890" s="11"/>
      <c r="M890" s="11"/>
      <c r="N890" s="11" t="s">
        <v>984</v>
      </c>
      <c r="O890" s="2"/>
      <c r="P890" s="2"/>
      <c r="Q890" s="2"/>
      <c r="R890" s="2"/>
    </row>
    <row r="891" spans="1:18" x14ac:dyDescent="0.3">
      <c r="A891" s="14" t="s">
        <v>2276</v>
      </c>
      <c r="B891" s="8" t="str">
        <f t="shared" si="81"/>
        <v>{   "name": "480p",   "includeCustomFormatWhenRenaming": false,   "specifications": [     {       "name": "*",       "implementation": "ReleaseTitleSpecification",       "negate": false,       "required": false,       "fields": {         "value": "\\b(480[pi]|NTSC)\\b"       }     }   ] }</v>
      </c>
      <c r="C891" s="8" t="str">
        <f t="shared" si="82"/>
        <v>/480p ^|\b(480[pi]|NTSC)\b/i</v>
      </c>
      <c r="D891" s="6" t="s">
        <v>1751</v>
      </c>
      <c r="E891" s="8" t="s">
        <v>987</v>
      </c>
      <c r="F891" s="6" t="s">
        <v>1755</v>
      </c>
      <c r="G891" s="6" t="s">
        <v>6</v>
      </c>
      <c r="H891" s="11" t="s">
        <v>985</v>
      </c>
      <c r="I891" s="11"/>
      <c r="J891" s="11" t="str">
        <f t="shared" si="85"/>
        <v/>
      </c>
      <c r="K891" s="21" t="s">
        <v>986</v>
      </c>
      <c r="L891" s="11"/>
      <c r="M891" s="11"/>
      <c r="N891" s="11" t="s">
        <v>988</v>
      </c>
      <c r="O891" s="2"/>
      <c r="P891" s="2"/>
      <c r="Q891" s="2"/>
      <c r="R891" s="2"/>
    </row>
    <row r="892" spans="1:18" x14ac:dyDescent="0.3">
      <c r="A892" s="14" t="s">
        <v>2276</v>
      </c>
      <c r="B892" s="8" t="str">
        <f t="shared" si="81"/>
        <v>{   "name": "576p",   "includeCustomFormatWhenRenaming": false,   "specifications": [     {       "name": "*",       "implementation": "ReleaseTitleSpecification",       "negate": false,       "required": false,       "fields": {         "value": "\\b(576[pi]|PAL)\\b"       }     }   ] }</v>
      </c>
      <c r="C892" s="8" t="str">
        <f t="shared" si="82"/>
        <v>/576p ^|\b(576[pi]|PAL)\b/i</v>
      </c>
      <c r="D892" s="6" t="s">
        <v>1751</v>
      </c>
      <c r="E892" s="8" t="s">
        <v>987</v>
      </c>
      <c r="F892" s="6" t="s">
        <v>1756</v>
      </c>
      <c r="G892" s="6" t="s">
        <v>6</v>
      </c>
      <c r="H892" s="11" t="s">
        <v>989</v>
      </c>
      <c r="I892" s="11"/>
      <c r="J892" s="11" t="str">
        <f t="shared" si="85"/>
        <v/>
      </c>
      <c r="K892" s="21" t="s">
        <v>990</v>
      </c>
      <c r="L892" s="11"/>
      <c r="M892" s="11"/>
      <c r="N892" s="11" t="s">
        <v>991</v>
      </c>
      <c r="O892" s="2"/>
      <c r="P892" s="2"/>
      <c r="Q892" s="2"/>
      <c r="R892" s="2"/>
    </row>
    <row r="893" spans="1:18" x14ac:dyDescent="0.3">
      <c r="A893" s="14" t="s">
        <v>2276</v>
      </c>
      <c r="B893" s="8" t="str">
        <f t="shared" si="81"/>
        <v>{   "name": "720p",   "includeCustomFormatWhenRenaming": false,   "specifications": [     {       "name": "*",       "implementation": "ReleaseTitleSpecification",       "negate": false,       "required": false,       "fields": {         "value": "\\b720[pi]\\b"       }     }   ] }</v>
      </c>
      <c r="C893" s="8" t="str">
        <f t="shared" si="82"/>
        <v>/720p ^|\b720[pi]\b/i</v>
      </c>
      <c r="D893" s="6" t="s">
        <v>1751</v>
      </c>
      <c r="E893" s="8" t="s">
        <v>994</v>
      </c>
      <c r="F893" s="6" t="s">
        <v>1757</v>
      </c>
      <c r="G893" s="6" t="s">
        <v>6</v>
      </c>
      <c r="H893" s="11" t="s">
        <v>992</v>
      </c>
      <c r="I893" s="11"/>
      <c r="J893" s="11" t="str">
        <f t="shared" si="85"/>
        <v/>
      </c>
      <c r="K893" s="21" t="s">
        <v>993</v>
      </c>
      <c r="L893" s="11"/>
      <c r="M893" s="11"/>
      <c r="N893" s="11" t="s">
        <v>995</v>
      </c>
      <c r="O893" s="2"/>
      <c r="P893" s="2"/>
      <c r="Q893" s="2"/>
      <c r="R893" s="2"/>
    </row>
    <row r="894" spans="1:18" x14ac:dyDescent="0.3">
      <c r="A894" s="14" t="s">
        <v>2276</v>
      </c>
      <c r="B894" s="8" t="str">
        <f t="shared" si="81"/>
        <v>{   "name": "iNTERNAL",   "includeCustomFormatWhenRenaming": false,   "specifications": [     {       "name": "*",       "implementation": "ReleaseTitleSpecification",       "negate": false,       "required": false,       "fields": {         "value": "\\biNTERNAL\\b"       }     }   ] }</v>
      </c>
      <c r="C894" s="8" t="str">
        <f t="shared" si="82"/>
        <v>/iNTERNAL ^|\biNTERNAL\b/i</v>
      </c>
      <c r="D894" s="6" t="s">
        <v>1758</v>
      </c>
      <c r="E894" s="8" t="s">
        <v>996</v>
      </c>
      <c r="F894" s="6" t="s">
        <v>1759</v>
      </c>
      <c r="G894" s="6" t="s">
        <v>6</v>
      </c>
      <c r="H894" s="11" t="s">
        <v>6</v>
      </c>
      <c r="I894" s="11"/>
      <c r="J894" s="11" t="str">
        <f t="shared" si="85"/>
        <v/>
      </c>
      <c r="K894" s="21" t="str">
        <f>"\b"&amp;IF(G894="",F894,G894)&amp;"\b"</f>
        <v>\biNTERNAL\b</v>
      </c>
      <c r="L894" s="11"/>
      <c r="M894" s="11"/>
      <c r="N894" s="11" t="s">
        <v>997</v>
      </c>
      <c r="O894" s="2"/>
      <c r="P894" s="2"/>
      <c r="Q894" s="2"/>
      <c r="R894" s="2"/>
    </row>
    <row r="895" spans="1:18" x14ac:dyDescent="0.3">
      <c r="A895" s="14" t="s">
        <v>2276</v>
      </c>
      <c r="B895" s="8" t="str">
        <f t="shared" si="81"/>
        <v>{   "name": "LiMITED",   "includeCustomFormatWhenRenaming": false,   "specifications": [     {       "name": "*",       "implementation": "ReleaseTitleSpecification",       "negate": false,       "required": false,       "fields": {         "value": "\\bLiMITED\\b"       }     }   ] }</v>
      </c>
      <c r="C895" s="8" t="str">
        <f t="shared" si="82"/>
        <v>/LiMITED ^|\bLiMITED\b/i</v>
      </c>
      <c r="D895" s="6" t="s">
        <v>1758</v>
      </c>
      <c r="E895" s="8" t="s">
        <v>998</v>
      </c>
      <c r="F895" s="6" t="s">
        <v>1760</v>
      </c>
      <c r="G895" s="6" t="s">
        <v>6</v>
      </c>
      <c r="H895" s="11" t="s">
        <v>6</v>
      </c>
      <c r="I895" s="11"/>
      <c r="J895" s="11" t="str">
        <f t="shared" si="85"/>
        <v/>
      </c>
      <c r="K895" s="21" t="str">
        <f>"\b"&amp;IF(G895="",F895,G895)&amp;"\b"</f>
        <v>\bLiMITED\b</v>
      </c>
      <c r="L895" s="11"/>
      <c r="M895" s="11"/>
      <c r="N895" s="11" t="s">
        <v>999</v>
      </c>
      <c r="O895" s="2"/>
      <c r="P895" s="2"/>
      <c r="Q895" s="2"/>
      <c r="R895" s="2"/>
    </row>
  </sheetData>
  <sortState xmlns:xlrd2="http://schemas.microsoft.com/office/spreadsheetml/2017/richdata2" ref="F2:N799">
    <sortCondition ref="F2:F799"/>
    <sortCondition ref="G2:G799"/>
  </sortState>
  <conditionalFormatting sqref="A2:A1048576">
    <cfRule type="iconSet" priority="1">
      <iconSet iconSet="3Symbols2">
        <cfvo type="percent" val="0"/>
        <cfvo type="percent" val="33"/>
        <cfvo type="percent" val="67"/>
      </iconSet>
    </cfRule>
  </conditionalFormatting>
  <hyperlinks>
    <hyperlink ref="N832" r:id="rId1" xr:uid="{52158C60-F431-4069-83C0-63ED1F6972DF}"/>
  </hyperlinks>
  <pageMargins left="0.7" right="0.7" top="0.75" bottom="0.75" header="0.3" footer="0.3"/>
  <pageSetup paperSize="9" scale="10" fitToWidth="0" fitToHeight="0"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96FE0-8649-4679-9D79-6A3092831A1F}">
  <dimension ref="A1:C26"/>
  <sheetViews>
    <sheetView tabSelected="1" workbookViewId="0">
      <selection activeCell="B27" sqref="B27"/>
    </sheetView>
  </sheetViews>
  <sheetFormatPr baseColWidth="10" defaultRowHeight="14.4" x14ac:dyDescent="0.3"/>
  <cols>
    <col min="1" max="1" width="22" customWidth="1"/>
    <col min="2" max="2" width="22.6640625" customWidth="1"/>
  </cols>
  <sheetData>
    <row r="1" spans="1:3" x14ac:dyDescent="0.3">
      <c r="A1" t="s">
        <v>1001</v>
      </c>
      <c r="B1" t="s">
        <v>1</v>
      </c>
      <c r="C1" t="s">
        <v>2305</v>
      </c>
    </row>
    <row r="2" spans="1:3" x14ac:dyDescent="0.3">
      <c r="A2" t="s">
        <v>1002</v>
      </c>
      <c r="B2" t="s">
        <v>1762</v>
      </c>
      <c r="C2" t="s">
        <v>1779</v>
      </c>
    </row>
    <row r="3" spans="1:3" x14ac:dyDescent="0.3">
      <c r="A3" t="s">
        <v>1009</v>
      </c>
      <c r="B3" t="s">
        <v>1763</v>
      </c>
      <c r="C3" t="s">
        <v>33</v>
      </c>
    </row>
    <row r="4" spans="1:3" x14ac:dyDescent="0.3">
      <c r="A4" t="s">
        <v>1024</v>
      </c>
      <c r="B4" t="s">
        <v>1764</v>
      </c>
      <c r="C4" t="s">
        <v>1780</v>
      </c>
    </row>
    <row r="5" spans="1:3" x14ac:dyDescent="0.3">
      <c r="A5" t="s">
        <v>1048</v>
      </c>
    </row>
    <row r="6" spans="1:3" x14ac:dyDescent="0.3">
      <c r="A6" t="s">
        <v>1061</v>
      </c>
      <c r="B6" t="s">
        <v>1765</v>
      </c>
      <c r="C6" t="s">
        <v>1781</v>
      </c>
    </row>
    <row r="7" spans="1:3" x14ac:dyDescent="0.3">
      <c r="A7" t="s">
        <v>2293</v>
      </c>
      <c r="C7" s="13" t="s">
        <v>2306</v>
      </c>
    </row>
    <row r="8" spans="1:3" x14ac:dyDescent="0.3">
      <c r="A8" t="s">
        <v>1067</v>
      </c>
      <c r="B8" t="s">
        <v>1766</v>
      </c>
      <c r="C8" t="s">
        <v>135</v>
      </c>
    </row>
    <row r="9" spans="1:3" x14ac:dyDescent="0.3">
      <c r="A9" t="s">
        <v>1068</v>
      </c>
      <c r="B9" t="s">
        <v>1767</v>
      </c>
      <c r="C9" t="s">
        <v>137</v>
      </c>
    </row>
    <row r="10" spans="1:3" x14ac:dyDescent="0.3">
      <c r="A10" t="s">
        <v>1324</v>
      </c>
    </row>
    <row r="11" spans="1:3" x14ac:dyDescent="0.3">
      <c r="A11" t="s">
        <v>1377</v>
      </c>
    </row>
    <row r="12" spans="1:3" x14ac:dyDescent="0.3">
      <c r="A12" t="s">
        <v>1410</v>
      </c>
      <c r="B12" t="s">
        <v>1768</v>
      </c>
      <c r="C12" t="s">
        <v>1782</v>
      </c>
    </row>
    <row r="13" spans="1:3" x14ac:dyDescent="0.3">
      <c r="A13" t="s">
        <v>1415</v>
      </c>
      <c r="B13" t="s">
        <v>1769</v>
      </c>
      <c r="C13" t="s">
        <v>1783</v>
      </c>
    </row>
    <row r="14" spans="1:3" x14ac:dyDescent="0.3">
      <c r="A14" t="s">
        <v>1416</v>
      </c>
      <c r="C14" t="s">
        <v>1784</v>
      </c>
    </row>
    <row r="15" spans="1:3" x14ac:dyDescent="0.3">
      <c r="A15" t="s">
        <v>1761</v>
      </c>
      <c r="B15" t="s">
        <v>1770</v>
      </c>
      <c r="C15" t="s">
        <v>1785</v>
      </c>
    </row>
    <row r="16" spans="1:3" x14ac:dyDescent="0.3">
      <c r="A16" s="3" t="s">
        <v>2114</v>
      </c>
      <c r="C16" t="s">
        <v>584</v>
      </c>
    </row>
    <row r="17" spans="1:3" x14ac:dyDescent="0.3">
      <c r="A17" s="19" t="s">
        <v>1432</v>
      </c>
      <c r="B17" t="s">
        <v>1771</v>
      </c>
      <c r="C17" t="s">
        <v>1786</v>
      </c>
    </row>
    <row r="18" spans="1:3" x14ac:dyDescent="0.3">
      <c r="A18" t="s">
        <v>1484</v>
      </c>
    </row>
    <row r="19" spans="1:3" x14ac:dyDescent="0.3">
      <c r="A19" t="s">
        <v>1888</v>
      </c>
      <c r="B19" t="s">
        <v>1772</v>
      </c>
      <c r="C19" t="s">
        <v>1787</v>
      </c>
    </row>
    <row r="20" spans="1:3" x14ac:dyDescent="0.3">
      <c r="A20" t="s">
        <v>1710</v>
      </c>
      <c r="B20" t="s">
        <v>1773</v>
      </c>
      <c r="C20" t="s">
        <v>887</v>
      </c>
    </row>
    <row r="21" spans="1:3" x14ac:dyDescent="0.3">
      <c r="A21" t="s">
        <v>1962</v>
      </c>
      <c r="B21" t="s">
        <v>2313</v>
      </c>
      <c r="C21" t="s">
        <v>2312</v>
      </c>
    </row>
    <row r="22" spans="1:3" x14ac:dyDescent="0.3">
      <c r="A22" t="s">
        <v>1718</v>
      </c>
      <c r="B22" t="s">
        <v>1774</v>
      </c>
      <c r="C22" t="s">
        <v>1788</v>
      </c>
    </row>
    <row r="23" spans="1:3" x14ac:dyDescent="0.3">
      <c r="A23" t="s">
        <v>1735</v>
      </c>
      <c r="B23" t="s">
        <v>1775</v>
      </c>
      <c r="C23" t="s">
        <v>1789</v>
      </c>
    </row>
    <row r="24" spans="1:3" x14ac:dyDescent="0.3">
      <c r="A24" t="s">
        <v>1743</v>
      </c>
      <c r="B24" t="s">
        <v>1776</v>
      </c>
      <c r="C24" t="s">
        <v>946</v>
      </c>
    </row>
    <row r="25" spans="1:3" x14ac:dyDescent="0.3">
      <c r="A25" t="s">
        <v>1751</v>
      </c>
      <c r="B25" t="s">
        <v>1777</v>
      </c>
      <c r="C25" t="s">
        <v>1790</v>
      </c>
    </row>
    <row r="26" spans="1:3" x14ac:dyDescent="0.3">
      <c r="A26" t="s">
        <v>1758</v>
      </c>
      <c r="B26" t="s">
        <v>1778</v>
      </c>
      <c r="C26" t="s">
        <v>1791</v>
      </c>
    </row>
  </sheetData>
  <sortState xmlns:xlrd2="http://schemas.microsoft.com/office/spreadsheetml/2017/richdata2" ref="A2:C26">
    <sortCondition ref="A2:A26"/>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06403-0BA0-433F-BDAC-1506E148EEDB}">
  <dimension ref="A1:F3"/>
  <sheetViews>
    <sheetView workbookViewId="0">
      <selection activeCell="J6" sqref="J6"/>
    </sheetView>
  </sheetViews>
  <sheetFormatPr baseColWidth="10" defaultRowHeight="14.4" x14ac:dyDescent="0.3"/>
  <cols>
    <col min="1" max="2" width="11.5546875" style="4"/>
    <col min="3" max="3" width="29.5546875" style="4" customWidth="1"/>
    <col min="4" max="6" width="11.5546875" style="4"/>
  </cols>
  <sheetData>
    <row r="1" spans="1:6" x14ac:dyDescent="0.3">
      <c r="A1" s="4" t="s">
        <v>1001</v>
      </c>
      <c r="B1" s="4" t="s">
        <v>1793</v>
      </c>
      <c r="C1" s="4" t="s">
        <v>1</v>
      </c>
      <c r="D1" s="4" t="s">
        <v>1792</v>
      </c>
      <c r="E1" s="4" t="s">
        <v>1891</v>
      </c>
      <c r="F1" s="4" t="s">
        <v>1794</v>
      </c>
    </row>
    <row r="2" spans="1:6" x14ac:dyDescent="0.3">
      <c r="A2" s="4" t="s">
        <v>1798</v>
      </c>
      <c r="B2" s="4" t="s">
        <v>1799</v>
      </c>
      <c r="C2" s="4" t="s">
        <v>1800</v>
      </c>
      <c r="D2" s="4" t="s">
        <v>1479</v>
      </c>
      <c r="E2" s="4" t="s">
        <v>1477</v>
      </c>
      <c r="F2" s="4">
        <v>7878</v>
      </c>
    </row>
    <row r="3" spans="1:6" x14ac:dyDescent="0.3">
      <c r="A3" s="4" t="s">
        <v>1804</v>
      </c>
      <c r="B3" s="4" t="s">
        <v>1805</v>
      </c>
      <c r="C3" s="4" t="s">
        <v>1806</v>
      </c>
      <c r="D3" s="4" t="s">
        <v>1478</v>
      </c>
      <c r="E3" s="4" t="s">
        <v>1477</v>
      </c>
      <c r="F3" s="4">
        <v>8989</v>
      </c>
    </row>
  </sheetData>
  <pageMargins left="0.7" right="0.7" top="0.78740157499999996" bottom="0.78740157499999996"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3F60-B343-4075-85CB-647085A015A0}">
  <dimension ref="A1:F4"/>
  <sheetViews>
    <sheetView workbookViewId="0">
      <selection activeCell="I10" sqref="I10"/>
    </sheetView>
  </sheetViews>
  <sheetFormatPr baseColWidth="10" defaultRowHeight="14.4" x14ac:dyDescent="0.3"/>
  <cols>
    <col min="1" max="6" width="11.5546875" style="4"/>
  </cols>
  <sheetData>
    <row r="1" spans="1:6" x14ac:dyDescent="0.3">
      <c r="A1" s="4" t="s">
        <v>1001</v>
      </c>
      <c r="B1" s="4" t="s">
        <v>1793</v>
      </c>
      <c r="C1" s="4" t="s">
        <v>1</v>
      </c>
      <c r="D1" s="4" t="s">
        <v>1792</v>
      </c>
      <c r="E1" s="4" t="s">
        <v>1891</v>
      </c>
      <c r="F1" s="4" t="s">
        <v>1794</v>
      </c>
    </row>
    <row r="2" spans="1:6" x14ac:dyDescent="0.3">
      <c r="A2" s="4" t="s">
        <v>1795</v>
      </c>
      <c r="B2" s="4" t="s">
        <v>1796</v>
      </c>
      <c r="C2" s="4" t="s">
        <v>1797</v>
      </c>
      <c r="D2" s="4" t="s">
        <v>1475</v>
      </c>
      <c r="E2" s="4" t="s">
        <v>1476</v>
      </c>
      <c r="F2" s="4">
        <v>8686</v>
      </c>
    </row>
    <row r="3" spans="1:6" x14ac:dyDescent="0.3">
      <c r="A3" s="4" t="s">
        <v>1801</v>
      </c>
      <c r="B3" s="4" t="s">
        <v>1802</v>
      </c>
      <c r="C3" s="4" t="s">
        <v>1803</v>
      </c>
      <c r="D3" s="4" t="s">
        <v>1474</v>
      </c>
      <c r="E3" s="4" t="s">
        <v>1475</v>
      </c>
      <c r="F3" s="4">
        <v>8787</v>
      </c>
    </row>
    <row r="4" spans="1:6" x14ac:dyDescent="0.3">
      <c r="A4" s="4" t="s">
        <v>1807</v>
      </c>
      <c r="B4" s="4" t="s">
        <v>1808</v>
      </c>
      <c r="C4" s="4" t="s">
        <v>1809</v>
      </c>
      <c r="D4" s="4" t="s">
        <v>1476</v>
      </c>
      <c r="E4" s="4" t="s">
        <v>1477</v>
      </c>
      <c r="F4" s="4">
        <v>6969</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9A805-C72D-4FFE-BA62-DF83552FEABB}">
  <dimension ref="A1:A6"/>
  <sheetViews>
    <sheetView workbookViewId="0">
      <selection activeCell="G22" sqref="G22"/>
    </sheetView>
  </sheetViews>
  <sheetFormatPr baseColWidth="10" defaultRowHeight="14.4" x14ac:dyDescent="0.3"/>
  <sheetData>
    <row r="1" spans="1:1" x14ac:dyDescent="0.3">
      <c r="A1" t="s">
        <v>1001</v>
      </c>
    </row>
    <row r="2" spans="1:1" x14ac:dyDescent="0.3">
      <c r="A2" t="s">
        <v>1810</v>
      </c>
    </row>
    <row r="3" spans="1:1" x14ac:dyDescent="0.3">
      <c r="A3" t="s">
        <v>1811</v>
      </c>
    </row>
    <row r="4" spans="1:1" x14ac:dyDescent="0.3">
      <c r="A4" t="s">
        <v>1812</v>
      </c>
    </row>
    <row r="5" spans="1:1" x14ac:dyDescent="0.3">
      <c r="A5" t="s">
        <v>1813</v>
      </c>
    </row>
    <row r="6" spans="1:1" x14ac:dyDescent="0.3">
      <c r="A6" t="s">
        <v>1814</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0D78D-A476-4718-BA07-BBB93A965B4F}">
  <dimension ref="A1:D16"/>
  <sheetViews>
    <sheetView workbookViewId="0">
      <selection activeCell="C2" sqref="C2"/>
    </sheetView>
  </sheetViews>
  <sheetFormatPr baseColWidth="10" defaultRowHeight="14.4" x14ac:dyDescent="0.3"/>
  <sheetData>
    <row r="1" spans="1:4" x14ac:dyDescent="0.3">
      <c r="A1" t="s">
        <v>1001</v>
      </c>
      <c r="B1" t="s">
        <v>1</v>
      </c>
      <c r="C1" t="s">
        <v>2309</v>
      </c>
      <c r="D1" t="s">
        <v>1815</v>
      </c>
    </row>
    <row r="2" spans="1:4" x14ac:dyDescent="0.3">
      <c r="A2" t="s">
        <v>1816</v>
      </c>
      <c r="B2" t="s">
        <v>1817</v>
      </c>
      <c r="C2" t="s">
        <v>1831</v>
      </c>
      <c r="D2" t="s">
        <v>1798</v>
      </c>
    </row>
    <row r="3" spans="1:4" x14ac:dyDescent="0.3">
      <c r="A3" t="s">
        <v>1819</v>
      </c>
      <c r="C3" t="s">
        <v>1832</v>
      </c>
      <c r="D3" t="s">
        <v>1798</v>
      </c>
    </row>
    <row r="4" spans="1:4" x14ac:dyDescent="0.3">
      <c r="A4" t="s">
        <v>1821</v>
      </c>
      <c r="B4" t="s">
        <v>1822</v>
      </c>
      <c r="C4" t="s">
        <v>1833</v>
      </c>
      <c r="D4" t="s">
        <v>1798</v>
      </c>
    </row>
    <row r="5" spans="1:4" x14ac:dyDescent="0.3">
      <c r="A5" t="s">
        <v>1824</v>
      </c>
      <c r="C5" t="s">
        <v>1834</v>
      </c>
      <c r="D5" t="s">
        <v>1798</v>
      </c>
    </row>
    <row r="6" spans="1:4" x14ac:dyDescent="0.3">
      <c r="A6" t="s">
        <v>1826</v>
      </c>
      <c r="B6" t="s">
        <v>1817</v>
      </c>
      <c r="C6" t="s">
        <v>1835</v>
      </c>
      <c r="D6" t="s">
        <v>1798</v>
      </c>
    </row>
    <row r="7" spans="1:4" x14ac:dyDescent="0.3">
      <c r="A7" t="s">
        <v>1836</v>
      </c>
      <c r="B7" t="s">
        <v>1837</v>
      </c>
      <c r="C7" t="s">
        <v>1838</v>
      </c>
      <c r="D7" t="s">
        <v>1798</v>
      </c>
    </row>
    <row r="8" spans="1:4" x14ac:dyDescent="0.3">
      <c r="A8" t="s">
        <v>1828</v>
      </c>
      <c r="B8" t="s">
        <v>1829</v>
      </c>
      <c r="C8" t="s">
        <v>1839</v>
      </c>
      <c r="D8" t="s">
        <v>1798</v>
      </c>
    </row>
    <row r="9" spans="1:4" x14ac:dyDescent="0.3">
      <c r="A9" t="s">
        <v>1816</v>
      </c>
      <c r="B9" t="s">
        <v>1817</v>
      </c>
      <c r="C9" t="s">
        <v>1846</v>
      </c>
      <c r="D9" t="s">
        <v>1804</v>
      </c>
    </row>
    <row r="10" spans="1:4" x14ac:dyDescent="0.3">
      <c r="A10" t="s">
        <v>1817</v>
      </c>
      <c r="C10" t="s">
        <v>1847</v>
      </c>
      <c r="D10" t="s">
        <v>1804</v>
      </c>
    </row>
    <row r="11" spans="1:4" x14ac:dyDescent="0.3">
      <c r="A11" t="s">
        <v>1821</v>
      </c>
      <c r="B11" t="s">
        <v>1822</v>
      </c>
      <c r="C11" t="s">
        <v>1848</v>
      </c>
      <c r="D11" t="s">
        <v>1804</v>
      </c>
    </row>
    <row r="12" spans="1:4" x14ac:dyDescent="0.3">
      <c r="A12" t="s">
        <v>1824</v>
      </c>
      <c r="C12" t="s">
        <v>1849</v>
      </c>
      <c r="D12" t="s">
        <v>1804</v>
      </c>
    </row>
    <row r="13" spans="1:4" x14ac:dyDescent="0.3">
      <c r="A13" t="s">
        <v>1850</v>
      </c>
      <c r="B13" t="s">
        <v>1819</v>
      </c>
      <c r="C13" t="s">
        <v>1851</v>
      </c>
      <c r="D13" t="s">
        <v>1804</v>
      </c>
    </row>
    <row r="14" spans="1:4" x14ac:dyDescent="0.3">
      <c r="A14" t="s">
        <v>1826</v>
      </c>
      <c r="B14" t="s">
        <v>1817</v>
      </c>
      <c r="C14" t="s">
        <v>1852</v>
      </c>
      <c r="D14" t="s">
        <v>1804</v>
      </c>
    </row>
    <row r="15" spans="1:4" x14ac:dyDescent="0.3">
      <c r="A15" t="s">
        <v>1836</v>
      </c>
      <c r="B15" t="s">
        <v>1837</v>
      </c>
      <c r="C15" t="s">
        <v>1853</v>
      </c>
      <c r="D15" t="s">
        <v>1804</v>
      </c>
    </row>
    <row r="16" spans="1:4" x14ac:dyDescent="0.3">
      <c r="A16" t="s">
        <v>1828</v>
      </c>
      <c r="B16" t="s">
        <v>1829</v>
      </c>
      <c r="C16" t="s">
        <v>1854</v>
      </c>
      <c r="D16" t="s">
        <v>1804</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E775F-7743-4C19-9C5A-0D57AC97BEB8}">
  <dimension ref="A1:D19"/>
  <sheetViews>
    <sheetView workbookViewId="0">
      <selection activeCell="I32" sqref="I32"/>
    </sheetView>
  </sheetViews>
  <sheetFormatPr baseColWidth="10" defaultRowHeight="14.4" x14ac:dyDescent="0.3"/>
  <sheetData>
    <row r="1" spans="1:4" x14ac:dyDescent="0.3">
      <c r="A1" t="s">
        <v>1001</v>
      </c>
      <c r="B1" t="s">
        <v>1</v>
      </c>
      <c r="C1" t="s">
        <v>2</v>
      </c>
      <c r="D1" t="s">
        <v>1815</v>
      </c>
    </row>
    <row r="2" spans="1:4" x14ac:dyDescent="0.3">
      <c r="A2" t="s">
        <v>1816</v>
      </c>
      <c r="B2" t="s">
        <v>1817</v>
      </c>
      <c r="C2" t="s">
        <v>1818</v>
      </c>
      <c r="D2" t="s">
        <v>1795</v>
      </c>
    </row>
    <row r="3" spans="1:4" x14ac:dyDescent="0.3">
      <c r="A3" t="s">
        <v>1819</v>
      </c>
      <c r="C3" t="s">
        <v>1820</v>
      </c>
      <c r="D3" t="s">
        <v>1795</v>
      </c>
    </row>
    <row r="4" spans="1:4" x14ac:dyDescent="0.3">
      <c r="A4" t="s">
        <v>1821</v>
      </c>
      <c r="B4" t="s">
        <v>1822</v>
      </c>
      <c r="C4" t="s">
        <v>1823</v>
      </c>
      <c r="D4" t="s">
        <v>1795</v>
      </c>
    </row>
    <row r="5" spans="1:4" x14ac:dyDescent="0.3">
      <c r="A5" t="s">
        <v>1824</v>
      </c>
      <c r="C5" t="s">
        <v>1825</v>
      </c>
      <c r="D5" t="s">
        <v>1795</v>
      </c>
    </row>
    <row r="6" spans="1:4" x14ac:dyDescent="0.3">
      <c r="A6" t="s">
        <v>1826</v>
      </c>
      <c r="B6" t="s">
        <v>1817</v>
      </c>
      <c r="C6" t="s">
        <v>1827</v>
      </c>
      <c r="D6" t="s">
        <v>1795</v>
      </c>
    </row>
    <row r="7" spans="1:4" x14ac:dyDescent="0.3">
      <c r="A7" t="s">
        <v>1828</v>
      </c>
      <c r="B7" t="s">
        <v>1829</v>
      </c>
      <c r="C7" t="s">
        <v>1830</v>
      </c>
      <c r="D7" t="s">
        <v>1795</v>
      </c>
    </row>
    <row r="8" spans="1:4" x14ac:dyDescent="0.3">
      <c r="A8" t="s">
        <v>1816</v>
      </c>
      <c r="B8" t="s">
        <v>1817</v>
      </c>
      <c r="C8" t="s">
        <v>1840</v>
      </c>
      <c r="D8" t="s">
        <v>1801</v>
      </c>
    </row>
    <row r="9" spans="1:4" x14ac:dyDescent="0.3">
      <c r="A9" t="s">
        <v>1819</v>
      </c>
      <c r="C9" t="s">
        <v>1841</v>
      </c>
      <c r="D9" t="s">
        <v>1801</v>
      </c>
    </row>
    <row r="10" spans="1:4" x14ac:dyDescent="0.3">
      <c r="A10" t="s">
        <v>1821</v>
      </c>
      <c r="B10" t="s">
        <v>1822</v>
      </c>
      <c r="C10" t="s">
        <v>1842</v>
      </c>
      <c r="D10" t="s">
        <v>1801</v>
      </c>
    </row>
    <row r="11" spans="1:4" x14ac:dyDescent="0.3">
      <c r="A11" t="s">
        <v>1824</v>
      </c>
      <c r="C11" t="s">
        <v>1843</v>
      </c>
      <c r="D11" t="s">
        <v>1801</v>
      </c>
    </row>
    <row r="12" spans="1:4" x14ac:dyDescent="0.3">
      <c r="A12" t="s">
        <v>1826</v>
      </c>
      <c r="B12" t="s">
        <v>1817</v>
      </c>
      <c r="C12" t="s">
        <v>1844</v>
      </c>
      <c r="D12" t="s">
        <v>1801</v>
      </c>
    </row>
    <row r="13" spans="1:4" x14ac:dyDescent="0.3">
      <c r="A13" t="s">
        <v>1828</v>
      </c>
      <c r="B13" t="s">
        <v>1829</v>
      </c>
      <c r="C13" t="s">
        <v>1845</v>
      </c>
      <c r="D13" t="s">
        <v>1801</v>
      </c>
    </row>
    <row r="14" spans="1:4" x14ac:dyDescent="0.3">
      <c r="A14" t="s">
        <v>1816</v>
      </c>
      <c r="B14" t="s">
        <v>1817</v>
      </c>
      <c r="C14" t="s">
        <v>1855</v>
      </c>
      <c r="D14" t="s">
        <v>1807</v>
      </c>
    </row>
    <row r="15" spans="1:4" x14ac:dyDescent="0.3">
      <c r="A15" t="s">
        <v>1819</v>
      </c>
      <c r="C15" t="s">
        <v>1856</v>
      </c>
      <c r="D15" t="s">
        <v>1807</v>
      </c>
    </row>
    <row r="16" spans="1:4" x14ac:dyDescent="0.3">
      <c r="A16" t="s">
        <v>1821</v>
      </c>
      <c r="B16" t="s">
        <v>1822</v>
      </c>
      <c r="C16" t="s">
        <v>1857</v>
      </c>
      <c r="D16" t="s">
        <v>1807</v>
      </c>
    </row>
    <row r="17" spans="1:4" x14ac:dyDescent="0.3">
      <c r="A17" t="s">
        <v>1824</v>
      </c>
      <c r="C17" t="s">
        <v>1858</v>
      </c>
      <c r="D17" t="s">
        <v>1807</v>
      </c>
    </row>
    <row r="18" spans="1:4" x14ac:dyDescent="0.3">
      <c r="A18" t="s">
        <v>1826</v>
      </c>
      <c r="B18" t="s">
        <v>1817</v>
      </c>
      <c r="C18" t="s">
        <v>1859</v>
      </c>
      <c r="D18" t="s">
        <v>1807</v>
      </c>
    </row>
    <row r="19" spans="1:4" x14ac:dyDescent="0.3">
      <c r="A19" t="s">
        <v>1828</v>
      </c>
      <c r="B19" t="s">
        <v>1829</v>
      </c>
      <c r="C19" t="s">
        <v>1860</v>
      </c>
      <c r="D19" t="s">
        <v>1807</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490B6-3C2B-4CFD-B583-6720C8ACBB94}">
  <dimension ref="A1:C4"/>
  <sheetViews>
    <sheetView workbookViewId="0">
      <selection activeCell="S27" sqref="S27"/>
    </sheetView>
  </sheetViews>
  <sheetFormatPr baseColWidth="10" defaultRowHeight="14.4" x14ac:dyDescent="0.3"/>
  <sheetData>
    <row r="1" spans="1:3" x14ac:dyDescent="0.3">
      <c r="A1" t="s">
        <v>1001</v>
      </c>
      <c r="B1" t="s">
        <v>1861</v>
      </c>
      <c r="C1" t="s">
        <v>1</v>
      </c>
    </row>
    <row r="2" spans="1:3" x14ac:dyDescent="0.3">
      <c r="A2" t="s">
        <v>1862</v>
      </c>
      <c r="B2" t="s">
        <v>1863</v>
      </c>
      <c r="C2" t="s">
        <v>1864</v>
      </c>
    </row>
    <row r="3" spans="1:3" x14ac:dyDescent="0.3">
      <c r="A3" t="s">
        <v>1865</v>
      </c>
      <c r="B3" t="s">
        <v>1866</v>
      </c>
      <c r="C3" t="s">
        <v>1867</v>
      </c>
    </row>
    <row r="4" spans="1:3" x14ac:dyDescent="0.3">
      <c r="A4" t="s">
        <v>1868</v>
      </c>
      <c r="B4" t="s">
        <v>1868</v>
      </c>
      <c r="C4" t="s">
        <v>1869</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6 F w W n A i 7 r e m A A A A 9 w A A A B I A H A B D b 2 5 m a W c v U G F j a 2 F n Z S 5 4 b W w g o h g A K K A U A A A A A A A A A A A A A A A A A A A A A A A A A A A A h Y 9 N D o I w G E S v Q r q n L T U h Q j 7 K Q t 1 J Y m J i 3 D a l Q i M U Q 4 v l b i 4 8 k l c Q 4 + / O 5 b x 5 i 5 n b 5 Q r 5 2 D b B W f V W d y Z D E a Y o U E Z 2 p T Z V h g Z 3 C O c o 5 7 A R 8 i g q F U y y s e l o y w z V z p 1 S Q r z 3 2 M 9 w 1 1 e E U R q R f b H e y l q 1 A n 1 k / V 8 O t b F O G K k Q h 9 1 z D G c 4 i X G U x D H D F M i b Q q H N 1 2 D T 4 E f 7 A 2 E x N G 7 o F S 9 V u F w B e U c g r x P 8 D l B L A w Q U A A I A C A B D o X 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6 F w W i i K R 7 g O A A A A E Q A A A B M A H A B G b 3 J t d W x h c y 9 T Z W N 0 a W 9 u M S 5 t I K I Y A C i g F A A A A A A A A A A A A A A A A A A A A A A A A A A A A C t O T S 7 J z M 9 T C I b Q h t Y A U E s B A i 0 A F A A C A A g A Q 6 F w W n A i 7 r e m A A A A 9 w A A A B I A A A A A A A A A A A A A A A A A A A A A A E N v b m Z p Z y 9 Q Y W N r Y W d l L n h t b F B L A Q I t A B Q A A g A I A E O h c F o P y u m r p A A A A O k A A A A T A A A A A A A A A A A A A A A A A P I A A A B b Q 2 9 u d G V u d F 9 U e X B l c 1 0 u e G 1 s U E s B A i 0 A F A A C A A g A Q 6 F w 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A C f H W N B Z j x N p 8 i p O x U J C O E A A A A A A g A A A A A A E G Y A A A A B A A A g A A A A f 7 C E l C / y T M S x H 2 t D r T w o w t k u Q x l R D s 1 n s k n Z Q 6 0 N z 4 4 A A A A A D o A A A A A C A A A g A A A A h x 0 J 0 N t h 0 y s F / V V Y I C 2 O B L d w f H Z j d o F T Z p i d m 6 c o 4 5 B Q A A A A 8 + f l m 2 9 N v 7 m f q D G B A A q s Y h s + Q l + b d 3 f 8 B o B F z 5 v z B x m x s F w i 4 S 9 A m z M T C R n s 5 h e E 6 O b W A k T d A y i n F w + x m s D 6 f j i M R r I o Q t 1 6 m V v 3 K e B Z v t N A A A A A l x + / N h Z J A 9 + i B Y + + R h p v u d x t 3 n + f k s 2 u 2 P S u E f f n g 1 c C o 6 a 6 G v M / D d L 6 h k s f h T s Q h l d b 4 + 1 E T z C s P m n d + 9 4 j h g = = < / D a t a M a s h u p > 
</file>

<file path=customXml/itemProps1.xml><?xml version="1.0" encoding="utf-8"?>
<ds:datastoreItem xmlns:ds="http://schemas.openxmlformats.org/officeDocument/2006/customXml" ds:itemID="{9A23F2CD-26E0-4A73-A0EB-234A6EA7B1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Term</vt:lpstr>
      <vt:lpstr>Category</vt:lpstr>
      <vt:lpstr>Media Manager</vt:lpstr>
      <vt:lpstr>Media Manger (unused)</vt:lpstr>
      <vt:lpstr>Fact</vt:lpstr>
      <vt:lpstr>Media Manager Website</vt:lpstr>
      <vt:lpstr>Media Manager Website (unused)</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Frederic Lamp</dc:creator>
  <cp:lastModifiedBy>Frederic Lamp</cp:lastModifiedBy>
  <dcterms:created xsi:type="dcterms:W3CDTF">2015-06-05T18:19:34Z</dcterms:created>
  <dcterms:modified xsi:type="dcterms:W3CDTF">2025-05-18T15:59:23Z</dcterms:modified>
</cp:coreProperties>
</file>