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FORM TOKO\PENJUALAN\"/>
    </mc:Choice>
  </mc:AlternateContent>
  <bookViews>
    <workbookView xWindow="0" yWindow="0" windowWidth="20490" windowHeight="7755" activeTab="1"/>
  </bookViews>
  <sheets>
    <sheet name="REKAP" sheetId="12" r:id="rId1"/>
    <sheet name="1" sheetId="1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3" r:id="rId12"/>
    <sheet name="12" sheetId="14" r:id="rId13"/>
    <sheet name="13" sheetId="15" r:id="rId14"/>
    <sheet name="14" sheetId="16" r:id="rId15"/>
    <sheet name="15" sheetId="17" r:id="rId16"/>
    <sheet name="16" sheetId="18" r:id="rId17"/>
    <sheet name="17" sheetId="19" r:id="rId18"/>
    <sheet name="18" sheetId="20" r:id="rId19"/>
    <sheet name="19" sheetId="21" r:id="rId20"/>
    <sheet name="20" sheetId="22" r:id="rId21"/>
  </sheets>
  <externalReferences>
    <externalReference r:id="rId2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50" i="12" l="1"/>
  <c r="BO50" i="12"/>
  <c r="BN50" i="12"/>
  <c r="BM50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D50" i="12" s="1"/>
  <c r="C50" i="12"/>
  <c r="BP49" i="12"/>
  <c r="BO49" i="12"/>
  <c r="BN49" i="12"/>
  <c r="BM49" i="12"/>
  <c r="BL49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E49" i="12" s="1"/>
  <c r="I49" i="12"/>
  <c r="C49" i="12"/>
  <c r="BP48" i="12"/>
  <c r="BO48" i="12"/>
  <c r="BN48" i="12"/>
  <c r="BM48" i="12"/>
  <c r="BL48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G48" i="12" s="1"/>
  <c r="J48" i="12"/>
  <c r="I48" i="12"/>
  <c r="C48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C47" i="12"/>
  <c r="BP46" i="12"/>
  <c r="BO46" i="12"/>
  <c r="BN46" i="12"/>
  <c r="BM46" i="12"/>
  <c r="BL46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D46" i="12" s="1"/>
  <c r="C46" i="12"/>
  <c r="BP45" i="12"/>
  <c r="BO45" i="12"/>
  <c r="BN45" i="12"/>
  <c r="BM45" i="12"/>
  <c r="BL45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E45" i="12" s="1"/>
  <c r="I45" i="12"/>
  <c r="C45" i="12"/>
  <c r="BP44" i="12"/>
  <c r="BO44" i="12"/>
  <c r="BN44" i="12"/>
  <c r="BM44" i="12"/>
  <c r="BL44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G44" i="12" s="1"/>
  <c r="J44" i="12"/>
  <c r="I44" i="12"/>
  <c r="C44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C43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D42" i="12" s="1"/>
  <c r="C42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E41" i="12" s="1"/>
  <c r="I41" i="12"/>
  <c r="C41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G40" i="12" s="1"/>
  <c r="J40" i="12"/>
  <c r="I40" i="12"/>
  <c r="C40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C39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I38" i="12"/>
  <c r="D38" i="12" s="1"/>
  <c r="C38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E37" i="12" s="1"/>
  <c r="I37" i="12"/>
  <c r="C37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G36" i="12" s="1"/>
  <c r="J36" i="12"/>
  <c r="I36" i="12"/>
  <c r="C36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C35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D34" i="12" s="1"/>
  <c r="C34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I33" i="12"/>
  <c r="C33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G32" i="12" s="1"/>
  <c r="J32" i="12"/>
  <c r="I32" i="12"/>
  <c r="C32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C31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D30" i="12" s="1"/>
  <c r="C30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E29" i="12" s="1"/>
  <c r="I29" i="12"/>
  <c r="C29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G28" i="12" s="1"/>
  <c r="J28" i="12"/>
  <c r="I28" i="12"/>
  <c r="C28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C27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D26" i="12" s="1"/>
  <c r="C26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E25" i="12" s="1"/>
  <c r="I25" i="12"/>
  <c r="C25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BP17" i="12"/>
  <c r="BO17" i="12"/>
  <c r="BN17" i="12"/>
  <c r="BM17" i="12"/>
  <c r="BL17" i="12"/>
  <c r="BK17" i="12"/>
  <c r="BJ17" i="12"/>
  <c r="BI17" i="12"/>
  <c r="BH17" i="12"/>
  <c r="BG17" i="12"/>
  <c r="BF17" i="12"/>
  <c r="BE17" i="12"/>
  <c r="BD17" i="12"/>
  <c r="BC17" i="12"/>
  <c r="BB17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I13" i="12"/>
  <c r="BP12" i="12"/>
  <c r="BO12" i="12"/>
  <c r="BN12" i="12"/>
  <c r="BM12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BP11" i="12"/>
  <c r="BO11" i="12"/>
  <c r="BN11" i="12"/>
  <c r="BM11" i="12"/>
  <c r="BL11" i="12"/>
  <c r="BK11" i="12"/>
  <c r="BJ11" i="12"/>
  <c r="BI11" i="12"/>
  <c r="BH11" i="12"/>
  <c r="BG11" i="12"/>
  <c r="BF11" i="12"/>
  <c r="BE11" i="12"/>
  <c r="BD11" i="12"/>
  <c r="BC11" i="12"/>
  <c r="BB11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BP10" i="12"/>
  <c r="BO10" i="12"/>
  <c r="BN10" i="12"/>
  <c r="BM10" i="12"/>
  <c r="BL10" i="12"/>
  <c r="BK10" i="12"/>
  <c r="BJ10" i="12"/>
  <c r="BI10" i="12"/>
  <c r="BH10" i="12"/>
  <c r="BG10" i="12"/>
  <c r="BF10" i="12"/>
  <c r="BE10" i="12"/>
  <c r="BD10" i="12"/>
  <c r="BC10" i="12"/>
  <c r="BB10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BP9" i="12"/>
  <c r="BO9" i="12"/>
  <c r="BN9" i="12"/>
  <c r="BM9" i="12"/>
  <c r="BL9" i="12"/>
  <c r="BK9" i="12"/>
  <c r="BJ9" i="12"/>
  <c r="BI9" i="12"/>
  <c r="BH9" i="12"/>
  <c r="BG9" i="12"/>
  <c r="BF9" i="12"/>
  <c r="BE9" i="12"/>
  <c r="BD9" i="12"/>
  <c r="BC9" i="12"/>
  <c r="BB9" i="12"/>
  <c r="BA9" i="12"/>
  <c r="AZ9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H26" i="21"/>
  <c r="L26" i="21" s="1"/>
  <c r="G26" i="21"/>
  <c r="D26" i="21"/>
  <c r="H25" i="21"/>
  <c r="I25" i="21" s="1"/>
  <c r="G25" i="21"/>
  <c r="D25" i="21"/>
  <c r="H24" i="21"/>
  <c r="L24" i="21" s="1"/>
  <c r="G24" i="21"/>
  <c r="D24" i="21"/>
  <c r="H23" i="21"/>
  <c r="I23" i="21" s="1"/>
  <c r="G23" i="21"/>
  <c r="D23" i="21"/>
  <c r="H22" i="21"/>
  <c r="L22" i="21" s="1"/>
  <c r="G22" i="21"/>
  <c r="D22" i="21"/>
  <c r="H21" i="21"/>
  <c r="L21" i="21" s="1"/>
  <c r="G21" i="21"/>
  <c r="D21" i="21"/>
  <c r="H20" i="21"/>
  <c r="L20" i="21" s="1"/>
  <c r="G20" i="21"/>
  <c r="D20" i="21"/>
  <c r="H19" i="21"/>
  <c r="I19" i="21" s="1"/>
  <c r="G19" i="21"/>
  <c r="D19" i="21"/>
  <c r="L18" i="21"/>
  <c r="H18" i="21"/>
  <c r="I18" i="21" s="1"/>
  <c r="G18" i="21"/>
  <c r="D18" i="21"/>
  <c r="H17" i="21"/>
  <c r="L17" i="21" s="1"/>
  <c r="G17" i="21"/>
  <c r="D17" i="21"/>
  <c r="H16" i="21"/>
  <c r="L16" i="21" s="1"/>
  <c r="G16" i="21"/>
  <c r="D16" i="21"/>
  <c r="H15" i="21"/>
  <c r="L15" i="21" s="1"/>
  <c r="G15" i="21"/>
  <c r="D15" i="21"/>
  <c r="L14" i="21"/>
  <c r="H14" i="21"/>
  <c r="I14" i="21" s="1"/>
  <c r="G14" i="21"/>
  <c r="D14" i="21"/>
  <c r="H13" i="21"/>
  <c r="L13" i="21" s="1"/>
  <c r="G13" i="21"/>
  <c r="I13" i="21" s="1"/>
  <c r="D13" i="21"/>
  <c r="H12" i="21"/>
  <c r="L12" i="21" s="1"/>
  <c r="G12" i="21"/>
  <c r="D12" i="21"/>
  <c r="H11" i="21"/>
  <c r="L11" i="21" s="1"/>
  <c r="G11" i="21"/>
  <c r="D11" i="21"/>
  <c r="H8" i="21"/>
  <c r="H26" i="22"/>
  <c r="L26" i="22" s="1"/>
  <c r="G26" i="22"/>
  <c r="D26" i="22"/>
  <c r="H25" i="22"/>
  <c r="I25" i="22" s="1"/>
  <c r="G25" i="22"/>
  <c r="D25" i="22"/>
  <c r="H24" i="22"/>
  <c r="L24" i="22" s="1"/>
  <c r="G24" i="22"/>
  <c r="I24" i="22" s="1"/>
  <c r="D24" i="22"/>
  <c r="H23" i="22"/>
  <c r="L23" i="22" s="1"/>
  <c r="G23" i="22"/>
  <c r="D23" i="22"/>
  <c r="H22" i="22"/>
  <c r="G22" i="22"/>
  <c r="D22" i="22"/>
  <c r="H21" i="22"/>
  <c r="I21" i="22" s="1"/>
  <c r="G21" i="22"/>
  <c r="D21" i="22"/>
  <c r="H20" i="22"/>
  <c r="L20" i="22" s="1"/>
  <c r="G20" i="22"/>
  <c r="I20" i="22" s="1"/>
  <c r="D20" i="22"/>
  <c r="H19" i="22"/>
  <c r="L19" i="22" s="1"/>
  <c r="G19" i="22"/>
  <c r="D19" i="22"/>
  <c r="H18" i="22"/>
  <c r="G18" i="22"/>
  <c r="D18" i="22"/>
  <c r="H17" i="22"/>
  <c r="I17" i="22" s="1"/>
  <c r="G17" i="22"/>
  <c r="D17" i="22"/>
  <c r="H16" i="22"/>
  <c r="L16" i="22" s="1"/>
  <c r="G16" i="22"/>
  <c r="D16" i="22"/>
  <c r="H15" i="22"/>
  <c r="L15" i="22" s="1"/>
  <c r="G15" i="22"/>
  <c r="D15" i="22"/>
  <c r="H14" i="22"/>
  <c r="G14" i="22"/>
  <c r="D14" i="22"/>
  <c r="H13" i="22"/>
  <c r="I13" i="22" s="1"/>
  <c r="G13" i="22"/>
  <c r="D13" i="22"/>
  <c r="H12" i="22"/>
  <c r="L12" i="22" s="1"/>
  <c r="G12" i="22"/>
  <c r="D12" i="22"/>
  <c r="H11" i="22"/>
  <c r="L11" i="22" s="1"/>
  <c r="G11" i="22"/>
  <c r="D11" i="22"/>
  <c r="H8" i="22"/>
  <c r="H26" i="20"/>
  <c r="L26" i="20" s="1"/>
  <c r="G26" i="20"/>
  <c r="D26" i="20"/>
  <c r="H25" i="20"/>
  <c r="G25" i="20"/>
  <c r="D25" i="20"/>
  <c r="H24" i="20"/>
  <c r="L24" i="20" s="1"/>
  <c r="G24" i="20"/>
  <c r="D24" i="20"/>
  <c r="H23" i="20"/>
  <c r="L23" i="20" s="1"/>
  <c r="G23" i="20"/>
  <c r="D23" i="20"/>
  <c r="H22" i="20"/>
  <c r="L22" i="20" s="1"/>
  <c r="G22" i="20"/>
  <c r="D22" i="20"/>
  <c r="H21" i="20"/>
  <c r="G21" i="20"/>
  <c r="D21" i="20"/>
  <c r="H20" i="20"/>
  <c r="L20" i="20" s="1"/>
  <c r="G20" i="20"/>
  <c r="D20" i="20"/>
  <c r="H19" i="20"/>
  <c r="L19" i="20" s="1"/>
  <c r="G19" i="20"/>
  <c r="D19" i="20"/>
  <c r="H18" i="20"/>
  <c r="L18" i="20" s="1"/>
  <c r="G18" i="20"/>
  <c r="D18" i="20"/>
  <c r="H17" i="20"/>
  <c r="G17" i="20"/>
  <c r="D17" i="20"/>
  <c r="H16" i="20"/>
  <c r="L16" i="20" s="1"/>
  <c r="G16" i="20"/>
  <c r="D16" i="20"/>
  <c r="H15" i="20"/>
  <c r="L15" i="20" s="1"/>
  <c r="G15" i="20"/>
  <c r="D15" i="20"/>
  <c r="H14" i="20"/>
  <c r="L14" i="20" s="1"/>
  <c r="G14" i="20"/>
  <c r="D14" i="20"/>
  <c r="H13" i="20"/>
  <c r="G13" i="20"/>
  <c r="D13" i="20"/>
  <c r="H12" i="20"/>
  <c r="L12" i="20" s="1"/>
  <c r="G12" i="20"/>
  <c r="D12" i="20"/>
  <c r="H11" i="20"/>
  <c r="L11" i="20" s="1"/>
  <c r="G11" i="20"/>
  <c r="D11" i="20"/>
  <c r="H8" i="20"/>
  <c r="H26" i="19"/>
  <c r="L26" i="19" s="1"/>
  <c r="G26" i="19"/>
  <c r="D26" i="19"/>
  <c r="H25" i="19"/>
  <c r="L25" i="19" s="1"/>
  <c r="G25" i="19"/>
  <c r="D25" i="19"/>
  <c r="H24" i="19"/>
  <c r="L24" i="19" s="1"/>
  <c r="G24" i="19"/>
  <c r="D24" i="19"/>
  <c r="H23" i="19"/>
  <c r="L23" i="19" s="1"/>
  <c r="G23" i="19"/>
  <c r="D23" i="19"/>
  <c r="H22" i="19"/>
  <c r="L22" i="19" s="1"/>
  <c r="G22" i="19"/>
  <c r="D22" i="19"/>
  <c r="H21" i="19"/>
  <c r="I21" i="19" s="1"/>
  <c r="G21" i="19"/>
  <c r="D21" i="19"/>
  <c r="H20" i="19"/>
  <c r="L20" i="19" s="1"/>
  <c r="G20" i="19"/>
  <c r="D20" i="19"/>
  <c r="H19" i="19"/>
  <c r="L19" i="19" s="1"/>
  <c r="G19" i="19"/>
  <c r="D19" i="19"/>
  <c r="L18" i="19"/>
  <c r="H18" i="19"/>
  <c r="I18" i="19" s="1"/>
  <c r="G18" i="19"/>
  <c r="D18" i="19"/>
  <c r="H17" i="19"/>
  <c r="I17" i="19" s="1"/>
  <c r="G17" i="19"/>
  <c r="D17" i="19"/>
  <c r="H16" i="19"/>
  <c r="L16" i="19" s="1"/>
  <c r="G16" i="19"/>
  <c r="D16" i="19"/>
  <c r="H15" i="19"/>
  <c r="I15" i="19" s="1"/>
  <c r="G15" i="19"/>
  <c r="D15" i="19"/>
  <c r="H14" i="19"/>
  <c r="L14" i="19" s="1"/>
  <c r="G14" i="19"/>
  <c r="D14" i="19"/>
  <c r="H13" i="19"/>
  <c r="L13" i="19" s="1"/>
  <c r="G13" i="19"/>
  <c r="D13" i="19"/>
  <c r="H12" i="19"/>
  <c r="L12" i="19" s="1"/>
  <c r="G12" i="19"/>
  <c r="D12" i="19"/>
  <c r="H11" i="19"/>
  <c r="I11" i="19" s="1"/>
  <c r="G11" i="19"/>
  <c r="D11" i="19"/>
  <c r="H8" i="19"/>
  <c r="I26" i="18"/>
  <c r="H26" i="18"/>
  <c r="L26" i="18" s="1"/>
  <c r="G26" i="18"/>
  <c r="D26" i="18"/>
  <c r="L25" i="18"/>
  <c r="H25" i="18"/>
  <c r="I25" i="18" s="1"/>
  <c r="G25" i="18"/>
  <c r="D25" i="18"/>
  <c r="H24" i="18"/>
  <c r="L24" i="18" s="1"/>
  <c r="G24" i="18"/>
  <c r="D24" i="18"/>
  <c r="H23" i="18"/>
  <c r="L23" i="18" s="1"/>
  <c r="G23" i="18"/>
  <c r="D23" i="18"/>
  <c r="H22" i="18"/>
  <c r="L22" i="18" s="1"/>
  <c r="G22" i="18"/>
  <c r="D22" i="18"/>
  <c r="H21" i="18"/>
  <c r="L21" i="18" s="1"/>
  <c r="G21" i="18"/>
  <c r="D21" i="18"/>
  <c r="H20" i="18"/>
  <c r="L20" i="18" s="1"/>
  <c r="G20" i="18"/>
  <c r="D20" i="18"/>
  <c r="H19" i="18"/>
  <c r="L19" i="18" s="1"/>
  <c r="G19" i="18"/>
  <c r="D19" i="18"/>
  <c r="L18" i="18"/>
  <c r="H18" i="18"/>
  <c r="I18" i="18" s="1"/>
  <c r="G18" i="18"/>
  <c r="D18" i="18"/>
  <c r="H17" i="18"/>
  <c r="L17" i="18" s="1"/>
  <c r="G17" i="18"/>
  <c r="D17" i="18"/>
  <c r="H16" i="18"/>
  <c r="L16" i="18" s="1"/>
  <c r="G16" i="18"/>
  <c r="D16" i="18"/>
  <c r="H15" i="18"/>
  <c r="L15" i="18" s="1"/>
  <c r="G15" i="18"/>
  <c r="D15" i="18"/>
  <c r="L14" i="18"/>
  <c r="I14" i="18"/>
  <c r="H14" i="18"/>
  <c r="G14" i="18"/>
  <c r="D14" i="18"/>
  <c r="L13" i="18"/>
  <c r="H13" i="18"/>
  <c r="G13" i="18"/>
  <c r="I13" i="18" s="1"/>
  <c r="D13" i="18"/>
  <c r="H12" i="18"/>
  <c r="L12" i="18" s="1"/>
  <c r="G12" i="18"/>
  <c r="D12" i="18"/>
  <c r="H11" i="18"/>
  <c r="L11" i="18" s="1"/>
  <c r="G11" i="18"/>
  <c r="D11" i="18"/>
  <c r="H8" i="18"/>
  <c r="I26" i="17"/>
  <c r="H26" i="17"/>
  <c r="L26" i="17" s="1"/>
  <c r="G26" i="17"/>
  <c r="D26" i="17"/>
  <c r="L25" i="17"/>
  <c r="H25" i="17"/>
  <c r="I25" i="17" s="1"/>
  <c r="G25" i="17"/>
  <c r="D25" i="17"/>
  <c r="H24" i="17"/>
  <c r="L24" i="17" s="1"/>
  <c r="G24" i="17"/>
  <c r="D24" i="17"/>
  <c r="H23" i="17"/>
  <c r="L23" i="17" s="1"/>
  <c r="G23" i="17"/>
  <c r="D23" i="17"/>
  <c r="H22" i="17"/>
  <c r="L22" i="17" s="1"/>
  <c r="G22" i="17"/>
  <c r="D22" i="17"/>
  <c r="H21" i="17"/>
  <c r="I21" i="17" s="1"/>
  <c r="G21" i="17"/>
  <c r="D21" i="17"/>
  <c r="H20" i="17"/>
  <c r="L20" i="17" s="1"/>
  <c r="G20" i="17"/>
  <c r="D20" i="17"/>
  <c r="H19" i="17"/>
  <c r="L19" i="17" s="1"/>
  <c r="G19" i="17"/>
  <c r="D19" i="17"/>
  <c r="H18" i="17"/>
  <c r="I18" i="17" s="1"/>
  <c r="G18" i="17"/>
  <c r="D18" i="17"/>
  <c r="H17" i="17"/>
  <c r="L17" i="17" s="1"/>
  <c r="G17" i="17"/>
  <c r="I17" i="17" s="1"/>
  <c r="D17" i="17"/>
  <c r="H16" i="17"/>
  <c r="L16" i="17" s="1"/>
  <c r="G16" i="17"/>
  <c r="D16" i="17"/>
  <c r="H15" i="17"/>
  <c r="L15" i="17" s="1"/>
  <c r="G15" i="17"/>
  <c r="D15" i="17"/>
  <c r="L14" i="17"/>
  <c r="I14" i="17"/>
  <c r="H14" i="17"/>
  <c r="G14" i="17"/>
  <c r="D14" i="17"/>
  <c r="L13" i="17"/>
  <c r="H13" i="17"/>
  <c r="I13" i="17" s="1"/>
  <c r="G13" i="17"/>
  <c r="D13" i="17"/>
  <c r="H12" i="17"/>
  <c r="L12" i="17" s="1"/>
  <c r="G12" i="17"/>
  <c r="D12" i="17"/>
  <c r="H11" i="17"/>
  <c r="L11" i="17" s="1"/>
  <c r="G11" i="17"/>
  <c r="D11" i="17"/>
  <c r="H8" i="17"/>
  <c r="L26" i="16"/>
  <c r="I26" i="16"/>
  <c r="H26" i="16"/>
  <c r="G26" i="16"/>
  <c r="D26" i="16"/>
  <c r="L25" i="16"/>
  <c r="H25" i="16"/>
  <c r="G25" i="16"/>
  <c r="D25" i="16"/>
  <c r="H24" i="16"/>
  <c r="L24" i="16" s="1"/>
  <c r="G24" i="16"/>
  <c r="D24" i="16"/>
  <c r="H23" i="16"/>
  <c r="L23" i="16" s="1"/>
  <c r="G23" i="16"/>
  <c r="D23" i="16"/>
  <c r="H22" i="16"/>
  <c r="L22" i="16" s="1"/>
  <c r="G22" i="16"/>
  <c r="D22" i="16"/>
  <c r="H21" i="16"/>
  <c r="L21" i="16" s="1"/>
  <c r="G21" i="16"/>
  <c r="D21" i="16"/>
  <c r="H20" i="16"/>
  <c r="I20" i="16" s="1"/>
  <c r="G20" i="16"/>
  <c r="D20" i="16"/>
  <c r="H19" i="16"/>
  <c r="L19" i="16" s="1"/>
  <c r="G19" i="16"/>
  <c r="D19" i="16"/>
  <c r="H18" i="16"/>
  <c r="L18" i="16" s="1"/>
  <c r="G18" i="16"/>
  <c r="D18" i="16"/>
  <c r="L17" i="16"/>
  <c r="H17" i="16"/>
  <c r="I17" i="16" s="1"/>
  <c r="G17" i="16"/>
  <c r="D17" i="16"/>
  <c r="H16" i="16"/>
  <c r="I16" i="16" s="1"/>
  <c r="G16" i="16"/>
  <c r="D16" i="16"/>
  <c r="H15" i="16"/>
  <c r="L15" i="16" s="1"/>
  <c r="G15" i="16"/>
  <c r="D15" i="16"/>
  <c r="H14" i="16"/>
  <c r="L14" i="16" s="1"/>
  <c r="G14" i="16"/>
  <c r="D14" i="16"/>
  <c r="I13" i="16"/>
  <c r="H13" i="16"/>
  <c r="L13" i="16" s="1"/>
  <c r="G13" i="16"/>
  <c r="D13" i="16"/>
  <c r="L12" i="16"/>
  <c r="H12" i="16"/>
  <c r="I12" i="16" s="1"/>
  <c r="G12" i="16"/>
  <c r="D12" i="16"/>
  <c r="H11" i="16"/>
  <c r="L11" i="16" s="1"/>
  <c r="G11" i="16"/>
  <c r="D11" i="16"/>
  <c r="H8" i="16"/>
  <c r="I26" i="15"/>
  <c r="H26" i="15"/>
  <c r="L26" i="15" s="1"/>
  <c r="G26" i="15"/>
  <c r="D26" i="15"/>
  <c r="L25" i="15"/>
  <c r="H25" i="15"/>
  <c r="G25" i="15"/>
  <c r="D25" i="15"/>
  <c r="H24" i="15"/>
  <c r="L24" i="15" s="1"/>
  <c r="G24" i="15"/>
  <c r="D24" i="15"/>
  <c r="H23" i="15"/>
  <c r="L23" i="15" s="1"/>
  <c r="G23" i="15"/>
  <c r="D23" i="15"/>
  <c r="H22" i="15"/>
  <c r="L22" i="15" s="1"/>
  <c r="G22" i="15"/>
  <c r="D22" i="15"/>
  <c r="H21" i="15"/>
  <c r="L21" i="15" s="1"/>
  <c r="G21" i="15"/>
  <c r="D21" i="15"/>
  <c r="H20" i="15"/>
  <c r="L20" i="15" s="1"/>
  <c r="G20" i="15"/>
  <c r="D20" i="15"/>
  <c r="H19" i="15"/>
  <c r="L19" i="15" s="1"/>
  <c r="G19" i="15"/>
  <c r="D19" i="15"/>
  <c r="H18" i="15"/>
  <c r="L18" i="15" s="1"/>
  <c r="G18" i="15"/>
  <c r="D18" i="15"/>
  <c r="H17" i="15"/>
  <c r="L17" i="15" s="1"/>
  <c r="G17" i="15"/>
  <c r="D17" i="15"/>
  <c r="H16" i="15"/>
  <c r="L16" i="15" s="1"/>
  <c r="G16" i="15"/>
  <c r="D16" i="15"/>
  <c r="H15" i="15"/>
  <c r="L15" i="15" s="1"/>
  <c r="G15" i="15"/>
  <c r="D15" i="15"/>
  <c r="H14" i="15"/>
  <c r="L14" i="15" s="1"/>
  <c r="G14" i="15"/>
  <c r="D14" i="15"/>
  <c r="H13" i="15"/>
  <c r="L13" i="15" s="1"/>
  <c r="G13" i="15"/>
  <c r="D13" i="15"/>
  <c r="H12" i="15"/>
  <c r="L12" i="15" s="1"/>
  <c r="G12" i="15"/>
  <c r="D12" i="15"/>
  <c r="H11" i="15"/>
  <c r="L11" i="15" s="1"/>
  <c r="G11" i="15"/>
  <c r="D11" i="15"/>
  <c r="H8" i="15"/>
  <c r="H26" i="14"/>
  <c r="L26" i="14" s="1"/>
  <c r="G26" i="14"/>
  <c r="D26" i="14"/>
  <c r="H25" i="14"/>
  <c r="L25" i="14" s="1"/>
  <c r="G25" i="14"/>
  <c r="D25" i="14"/>
  <c r="H24" i="14"/>
  <c r="L24" i="14" s="1"/>
  <c r="G24" i="14"/>
  <c r="D24" i="14"/>
  <c r="H23" i="14"/>
  <c r="I23" i="14" s="1"/>
  <c r="G23" i="14"/>
  <c r="D23" i="14"/>
  <c r="L22" i="14"/>
  <c r="H22" i="14"/>
  <c r="I22" i="14" s="1"/>
  <c r="G22" i="14"/>
  <c r="D22" i="14"/>
  <c r="H21" i="14"/>
  <c r="L21" i="14" s="1"/>
  <c r="G21" i="14"/>
  <c r="I21" i="14" s="1"/>
  <c r="D21" i="14"/>
  <c r="H20" i="14"/>
  <c r="L20" i="14" s="1"/>
  <c r="G20" i="14"/>
  <c r="D20" i="14"/>
  <c r="H19" i="14"/>
  <c r="I19" i="14" s="1"/>
  <c r="G19" i="14"/>
  <c r="D19" i="14"/>
  <c r="L18" i="14"/>
  <c r="I18" i="14"/>
  <c r="H18" i="14"/>
  <c r="G18" i="14"/>
  <c r="D18" i="14"/>
  <c r="L17" i="14"/>
  <c r="H17" i="14"/>
  <c r="G17" i="14"/>
  <c r="D17" i="14"/>
  <c r="H16" i="14"/>
  <c r="L16" i="14" s="1"/>
  <c r="G16" i="14"/>
  <c r="D16" i="14"/>
  <c r="H15" i="14"/>
  <c r="L15" i="14" s="1"/>
  <c r="G15" i="14"/>
  <c r="D15" i="14"/>
  <c r="H14" i="14"/>
  <c r="L14" i="14" s="1"/>
  <c r="G14" i="14"/>
  <c r="D14" i="14"/>
  <c r="H13" i="14"/>
  <c r="I13" i="14" s="1"/>
  <c r="G13" i="14"/>
  <c r="D13" i="14"/>
  <c r="H12" i="14"/>
  <c r="L12" i="14" s="1"/>
  <c r="G12" i="14"/>
  <c r="D12" i="14"/>
  <c r="H11" i="14"/>
  <c r="L11" i="14" s="1"/>
  <c r="G11" i="14"/>
  <c r="D11" i="14"/>
  <c r="H8" i="14"/>
  <c r="H26" i="13"/>
  <c r="L26" i="13" s="1"/>
  <c r="G26" i="13"/>
  <c r="D26" i="13"/>
  <c r="H25" i="13"/>
  <c r="L25" i="13" s="1"/>
  <c r="G25" i="13"/>
  <c r="D25" i="13"/>
  <c r="H24" i="13"/>
  <c r="L24" i="13" s="1"/>
  <c r="G24" i="13"/>
  <c r="D24" i="13"/>
  <c r="H23" i="13"/>
  <c r="L23" i="13" s="1"/>
  <c r="G23" i="13"/>
  <c r="D23" i="13"/>
  <c r="I22" i="13"/>
  <c r="H22" i="13"/>
  <c r="G22" i="13"/>
  <c r="D22" i="13"/>
  <c r="L21" i="13"/>
  <c r="H21" i="13"/>
  <c r="I21" i="13" s="1"/>
  <c r="G21" i="13"/>
  <c r="D21" i="13"/>
  <c r="H20" i="13"/>
  <c r="L20" i="13" s="1"/>
  <c r="G20" i="13"/>
  <c r="D20" i="13"/>
  <c r="H19" i="13"/>
  <c r="L19" i="13" s="1"/>
  <c r="G19" i="13"/>
  <c r="D19" i="13"/>
  <c r="H18" i="13"/>
  <c r="I18" i="13" s="1"/>
  <c r="G18" i="13"/>
  <c r="D18" i="13"/>
  <c r="H17" i="13"/>
  <c r="I17" i="13" s="1"/>
  <c r="G17" i="13"/>
  <c r="D17" i="13"/>
  <c r="H16" i="13"/>
  <c r="L16" i="13" s="1"/>
  <c r="G16" i="13"/>
  <c r="D16" i="13"/>
  <c r="H15" i="13"/>
  <c r="L15" i="13" s="1"/>
  <c r="G15" i="13"/>
  <c r="D15" i="13"/>
  <c r="I14" i="13"/>
  <c r="H14" i="13"/>
  <c r="G14" i="13"/>
  <c r="D14" i="13"/>
  <c r="L13" i="13"/>
  <c r="H13" i="13"/>
  <c r="I13" i="13" s="1"/>
  <c r="G13" i="13"/>
  <c r="D13" i="13"/>
  <c r="H12" i="13"/>
  <c r="L12" i="13" s="1"/>
  <c r="G12" i="13"/>
  <c r="D12" i="13"/>
  <c r="H11" i="13"/>
  <c r="L11" i="13" s="1"/>
  <c r="G11" i="13"/>
  <c r="D11" i="13"/>
  <c r="H8" i="13"/>
  <c r="H26" i="11"/>
  <c r="L26" i="11" s="1"/>
  <c r="G26" i="11"/>
  <c r="D26" i="11"/>
  <c r="H25" i="11"/>
  <c r="I25" i="11" s="1"/>
  <c r="G25" i="11"/>
  <c r="D25" i="11"/>
  <c r="H24" i="11"/>
  <c r="L24" i="11" s="1"/>
  <c r="G24" i="11"/>
  <c r="D24" i="11"/>
  <c r="H23" i="11"/>
  <c r="L23" i="11" s="1"/>
  <c r="G23" i="11"/>
  <c r="D23" i="11"/>
  <c r="H22" i="11"/>
  <c r="L22" i="11" s="1"/>
  <c r="G22" i="11"/>
  <c r="D22" i="11"/>
  <c r="H21" i="11"/>
  <c r="I21" i="11" s="1"/>
  <c r="G21" i="11"/>
  <c r="D21" i="11"/>
  <c r="H20" i="11"/>
  <c r="L20" i="11" s="1"/>
  <c r="G20" i="11"/>
  <c r="D20" i="11"/>
  <c r="H19" i="11"/>
  <c r="L19" i="11" s="1"/>
  <c r="G19" i="11"/>
  <c r="D19" i="11"/>
  <c r="L18" i="11"/>
  <c r="I18" i="11"/>
  <c r="H18" i="11"/>
  <c r="G18" i="11"/>
  <c r="D18" i="11"/>
  <c r="L17" i="11"/>
  <c r="H17" i="11"/>
  <c r="I17" i="11" s="1"/>
  <c r="G17" i="11"/>
  <c r="D17" i="11"/>
  <c r="H16" i="11"/>
  <c r="L16" i="11" s="1"/>
  <c r="G16" i="11"/>
  <c r="D16" i="11"/>
  <c r="H15" i="11"/>
  <c r="L15" i="11" s="1"/>
  <c r="G15" i="11"/>
  <c r="D15" i="11"/>
  <c r="L14" i="11"/>
  <c r="I14" i="11"/>
  <c r="H14" i="11"/>
  <c r="G14" i="11"/>
  <c r="D14" i="11"/>
  <c r="L13" i="11"/>
  <c r="H13" i="11"/>
  <c r="I13" i="11" s="1"/>
  <c r="G13" i="11"/>
  <c r="D13" i="11"/>
  <c r="H12" i="11"/>
  <c r="L12" i="11" s="1"/>
  <c r="G12" i="11"/>
  <c r="D12" i="11"/>
  <c r="H11" i="11"/>
  <c r="L11" i="11" s="1"/>
  <c r="G11" i="11"/>
  <c r="D11" i="11"/>
  <c r="H8" i="11"/>
  <c r="I26" i="10"/>
  <c r="H26" i="10"/>
  <c r="L26" i="10" s="1"/>
  <c r="G26" i="10"/>
  <c r="D26" i="10"/>
  <c r="L25" i="10"/>
  <c r="H25" i="10"/>
  <c r="G25" i="10"/>
  <c r="D25" i="10"/>
  <c r="H24" i="10"/>
  <c r="L24" i="10" s="1"/>
  <c r="G24" i="10"/>
  <c r="D24" i="10"/>
  <c r="H23" i="10"/>
  <c r="L23" i="10" s="1"/>
  <c r="G23" i="10"/>
  <c r="D23" i="10"/>
  <c r="I22" i="10"/>
  <c r="H22" i="10"/>
  <c r="L22" i="10" s="1"/>
  <c r="G22" i="10"/>
  <c r="D22" i="10"/>
  <c r="H21" i="10"/>
  <c r="L21" i="10" s="1"/>
  <c r="G21" i="10"/>
  <c r="I21" i="10" s="1"/>
  <c r="D21" i="10"/>
  <c r="H20" i="10"/>
  <c r="L20" i="10" s="1"/>
  <c r="G20" i="10"/>
  <c r="D20" i="10"/>
  <c r="H19" i="10"/>
  <c r="L19" i="10" s="1"/>
  <c r="G19" i="10"/>
  <c r="D19" i="10"/>
  <c r="I18" i="10"/>
  <c r="H18" i="10"/>
  <c r="L18" i="10" s="1"/>
  <c r="G18" i="10"/>
  <c r="D18" i="10"/>
  <c r="L17" i="10"/>
  <c r="H17" i="10"/>
  <c r="G17" i="10"/>
  <c r="D17" i="10"/>
  <c r="H16" i="10"/>
  <c r="L16" i="10" s="1"/>
  <c r="G16" i="10"/>
  <c r="D16" i="10"/>
  <c r="H15" i="10"/>
  <c r="L15" i="10" s="1"/>
  <c r="G15" i="10"/>
  <c r="D15" i="10"/>
  <c r="H14" i="10"/>
  <c r="L14" i="10" s="1"/>
  <c r="G14" i="10"/>
  <c r="D14" i="10"/>
  <c r="H13" i="10"/>
  <c r="L13" i="10" s="1"/>
  <c r="G13" i="10"/>
  <c r="I13" i="10" s="1"/>
  <c r="D13" i="10"/>
  <c r="H12" i="10"/>
  <c r="L12" i="10" s="1"/>
  <c r="G12" i="10"/>
  <c r="D12" i="10"/>
  <c r="H11" i="10"/>
  <c r="L11" i="10" s="1"/>
  <c r="G11" i="10"/>
  <c r="D11" i="10"/>
  <c r="H8" i="10"/>
  <c r="I26" i="9"/>
  <c r="H26" i="9"/>
  <c r="L26" i="9" s="1"/>
  <c r="G26" i="9"/>
  <c r="D26" i="9"/>
  <c r="L25" i="9"/>
  <c r="H25" i="9"/>
  <c r="I25" i="9" s="1"/>
  <c r="G25" i="9"/>
  <c r="D25" i="9"/>
  <c r="H24" i="9"/>
  <c r="L24" i="9" s="1"/>
  <c r="G24" i="9"/>
  <c r="D24" i="9"/>
  <c r="H23" i="9"/>
  <c r="L23" i="9" s="1"/>
  <c r="G23" i="9"/>
  <c r="D23" i="9"/>
  <c r="H22" i="9"/>
  <c r="L22" i="9" s="1"/>
  <c r="G22" i="9"/>
  <c r="D22" i="9"/>
  <c r="H21" i="9"/>
  <c r="L21" i="9" s="1"/>
  <c r="G21" i="9"/>
  <c r="D21" i="9"/>
  <c r="H20" i="9"/>
  <c r="L20" i="9" s="1"/>
  <c r="G20" i="9"/>
  <c r="D20" i="9"/>
  <c r="H19" i="9"/>
  <c r="L19" i="9" s="1"/>
  <c r="G19" i="9"/>
  <c r="D19" i="9"/>
  <c r="H18" i="9"/>
  <c r="L18" i="9" s="1"/>
  <c r="G18" i="9"/>
  <c r="D18" i="9"/>
  <c r="H17" i="9"/>
  <c r="L17" i="9" s="1"/>
  <c r="G17" i="9"/>
  <c r="D17" i="9"/>
  <c r="H16" i="9"/>
  <c r="L16" i="9" s="1"/>
  <c r="G16" i="9"/>
  <c r="D16" i="9"/>
  <c r="H15" i="9"/>
  <c r="L15" i="9" s="1"/>
  <c r="G15" i="9"/>
  <c r="D15" i="9"/>
  <c r="L14" i="9"/>
  <c r="H14" i="9"/>
  <c r="I14" i="9" s="1"/>
  <c r="G14" i="9"/>
  <c r="D14" i="9"/>
  <c r="H13" i="9"/>
  <c r="L13" i="9" s="1"/>
  <c r="G13" i="9"/>
  <c r="I13" i="9" s="1"/>
  <c r="D13" i="9"/>
  <c r="H12" i="9"/>
  <c r="L12" i="9" s="1"/>
  <c r="G12" i="9"/>
  <c r="D12" i="9"/>
  <c r="H11" i="9"/>
  <c r="L11" i="9" s="1"/>
  <c r="G11" i="9"/>
  <c r="D11" i="9"/>
  <c r="H8" i="9"/>
  <c r="L26" i="8"/>
  <c r="I26" i="8"/>
  <c r="H26" i="8"/>
  <c r="G26" i="8"/>
  <c r="D26" i="8"/>
  <c r="L25" i="8"/>
  <c r="H25" i="8"/>
  <c r="G25" i="8"/>
  <c r="I25" i="8" s="1"/>
  <c r="D25" i="8"/>
  <c r="H24" i="8"/>
  <c r="L24" i="8" s="1"/>
  <c r="G24" i="8"/>
  <c r="D24" i="8"/>
  <c r="H23" i="8"/>
  <c r="I23" i="8" s="1"/>
  <c r="G23" i="8"/>
  <c r="D23" i="8"/>
  <c r="L22" i="8"/>
  <c r="I22" i="8"/>
  <c r="H22" i="8"/>
  <c r="G22" i="8"/>
  <c r="D22" i="8"/>
  <c r="L21" i="8"/>
  <c r="H21" i="8"/>
  <c r="I21" i="8" s="1"/>
  <c r="G21" i="8"/>
  <c r="D21" i="8"/>
  <c r="H20" i="8"/>
  <c r="L20" i="8" s="1"/>
  <c r="G20" i="8"/>
  <c r="D20" i="8"/>
  <c r="H19" i="8"/>
  <c r="I19" i="8" s="1"/>
  <c r="G19" i="8"/>
  <c r="D19" i="8"/>
  <c r="H18" i="8"/>
  <c r="L18" i="8" s="1"/>
  <c r="G18" i="8"/>
  <c r="D18" i="8"/>
  <c r="H17" i="8"/>
  <c r="I17" i="8" s="1"/>
  <c r="G17" i="8"/>
  <c r="D17" i="8"/>
  <c r="H16" i="8"/>
  <c r="L16" i="8" s="1"/>
  <c r="G16" i="8"/>
  <c r="D16" i="8"/>
  <c r="H15" i="8"/>
  <c r="I15" i="8" s="1"/>
  <c r="G15" i="8"/>
  <c r="D15" i="8"/>
  <c r="H14" i="8"/>
  <c r="L14" i="8" s="1"/>
  <c r="G14" i="8"/>
  <c r="D14" i="8"/>
  <c r="H13" i="8"/>
  <c r="I13" i="8" s="1"/>
  <c r="G13" i="8"/>
  <c r="D13" i="8"/>
  <c r="H12" i="8"/>
  <c r="L12" i="8" s="1"/>
  <c r="G12" i="8"/>
  <c r="D12" i="8"/>
  <c r="H11" i="8"/>
  <c r="I11" i="8" s="1"/>
  <c r="G11" i="8"/>
  <c r="D11" i="8"/>
  <c r="H8" i="8"/>
  <c r="I26" i="7"/>
  <c r="H26" i="7"/>
  <c r="L26" i="7" s="1"/>
  <c r="G26" i="7"/>
  <c r="D26" i="7"/>
  <c r="L25" i="7"/>
  <c r="H25" i="7"/>
  <c r="I25" i="7" s="1"/>
  <c r="G25" i="7"/>
  <c r="D25" i="7"/>
  <c r="H24" i="7"/>
  <c r="L24" i="7" s="1"/>
  <c r="G24" i="7"/>
  <c r="D24" i="7"/>
  <c r="H23" i="7"/>
  <c r="L23" i="7" s="1"/>
  <c r="G23" i="7"/>
  <c r="D23" i="7"/>
  <c r="L22" i="7"/>
  <c r="I22" i="7"/>
  <c r="H22" i="7"/>
  <c r="G22" i="7"/>
  <c r="D22" i="7"/>
  <c r="L21" i="7"/>
  <c r="H21" i="7"/>
  <c r="G21" i="7"/>
  <c r="D21" i="7"/>
  <c r="H20" i="7"/>
  <c r="L20" i="7" s="1"/>
  <c r="G20" i="7"/>
  <c r="D20" i="7"/>
  <c r="H19" i="7"/>
  <c r="L19" i="7" s="1"/>
  <c r="G19" i="7"/>
  <c r="D19" i="7"/>
  <c r="H18" i="7"/>
  <c r="L18" i="7" s="1"/>
  <c r="G18" i="7"/>
  <c r="D18" i="7"/>
  <c r="H17" i="7"/>
  <c r="L17" i="7" s="1"/>
  <c r="G17" i="7"/>
  <c r="D17" i="7"/>
  <c r="H16" i="7"/>
  <c r="L16" i="7" s="1"/>
  <c r="G16" i="7"/>
  <c r="D16" i="7"/>
  <c r="H15" i="7"/>
  <c r="L15" i="7" s="1"/>
  <c r="G15" i="7"/>
  <c r="D15" i="7"/>
  <c r="H14" i="7"/>
  <c r="L14" i="7" s="1"/>
  <c r="G14" i="7"/>
  <c r="D14" i="7"/>
  <c r="H13" i="7"/>
  <c r="L13" i="7" s="1"/>
  <c r="G13" i="7"/>
  <c r="D13" i="7"/>
  <c r="H12" i="7"/>
  <c r="L12" i="7" s="1"/>
  <c r="G12" i="7"/>
  <c r="D12" i="7"/>
  <c r="H11" i="7"/>
  <c r="L11" i="7" s="1"/>
  <c r="G11" i="7"/>
  <c r="D11" i="7"/>
  <c r="H8" i="7"/>
  <c r="I26" i="6"/>
  <c r="H26" i="6"/>
  <c r="L26" i="6" s="1"/>
  <c r="G26" i="6"/>
  <c r="D26" i="6"/>
  <c r="L25" i="6"/>
  <c r="H25" i="6"/>
  <c r="G25" i="6"/>
  <c r="I25" i="6" s="1"/>
  <c r="D25" i="6"/>
  <c r="H24" i="6"/>
  <c r="L24" i="6" s="1"/>
  <c r="G24" i="6"/>
  <c r="D24" i="6"/>
  <c r="H23" i="6"/>
  <c r="L23" i="6" s="1"/>
  <c r="G23" i="6"/>
  <c r="D23" i="6"/>
  <c r="I22" i="6"/>
  <c r="H22" i="6"/>
  <c r="L22" i="6" s="1"/>
  <c r="G22" i="6"/>
  <c r="D22" i="6"/>
  <c r="L21" i="6"/>
  <c r="H21" i="6"/>
  <c r="G21" i="6"/>
  <c r="D21" i="6"/>
  <c r="H20" i="6"/>
  <c r="L20" i="6" s="1"/>
  <c r="G20" i="6"/>
  <c r="D20" i="6"/>
  <c r="H19" i="6"/>
  <c r="L19" i="6" s="1"/>
  <c r="G19" i="6"/>
  <c r="D19" i="6"/>
  <c r="I18" i="6"/>
  <c r="H18" i="6"/>
  <c r="L18" i="6" s="1"/>
  <c r="G18" i="6"/>
  <c r="D18" i="6"/>
  <c r="H17" i="6"/>
  <c r="L17" i="6" s="1"/>
  <c r="G17" i="6"/>
  <c r="I17" i="6" s="1"/>
  <c r="D17" i="6"/>
  <c r="H16" i="6"/>
  <c r="L16" i="6" s="1"/>
  <c r="G16" i="6"/>
  <c r="D16" i="6"/>
  <c r="H15" i="6"/>
  <c r="L15" i="6" s="1"/>
  <c r="G15" i="6"/>
  <c r="D15" i="6"/>
  <c r="I14" i="6"/>
  <c r="H14" i="6"/>
  <c r="L14" i="6" s="1"/>
  <c r="G14" i="6"/>
  <c r="D14" i="6"/>
  <c r="L13" i="6"/>
  <c r="H13" i="6"/>
  <c r="G13" i="6"/>
  <c r="D13" i="6"/>
  <c r="H12" i="6"/>
  <c r="L12" i="6" s="1"/>
  <c r="G12" i="6"/>
  <c r="D12" i="6"/>
  <c r="H11" i="6"/>
  <c r="L11" i="6" s="1"/>
  <c r="G11" i="6"/>
  <c r="D11" i="6"/>
  <c r="H8" i="6"/>
  <c r="H26" i="5"/>
  <c r="L26" i="5" s="1"/>
  <c r="G26" i="5"/>
  <c r="D26" i="5"/>
  <c r="H25" i="5"/>
  <c r="L25" i="5" s="1"/>
  <c r="G25" i="5"/>
  <c r="D25" i="5"/>
  <c r="H24" i="5"/>
  <c r="L24" i="5" s="1"/>
  <c r="G24" i="5"/>
  <c r="D24" i="5"/>
  <c r="H23" i="5"/>
  <c r="L23" i="5" s="1"/>
  <c r="G23" i="5"/>
  <c r="D23" i="5"/>
  <c r="H22" i="5"/>
  <c r="L22" i="5" s="1"/>
  <c r="G22" i="5"/>
  <c r="D22" i="5"/>
  <c r="H21" i="5"/>
  <c r="L21" i="5" s="1"/>
  <c r="G21" i="5"/>
  <c r="D21" i="5"/>
  <c r="H20" i="5"/>
  <c r="L20" i="5" s="1"/>
  <c r="G20" i="5"/>
  <c r="D20" i="5"/>
  <c r="H19" i="5"/>
  <c r="L19" i="5" s="1"/>
  <c r="G19" i="5"/>
  <c r="D19" i="5"/>
  <c r="L18" i="5"/>
  <c r="I18" i="5"/>
  <c r="H18" i="5"/>
  <c r="G18" i="5"/>
  <c r="D18" i="5"/>
  <c r="L17" i="5"/>
  <c r="H17" i="5"/>
  <c r="G17" i="5"/>
  <c r="I17" i="5" s="1"/>
  <c r="D17" i="5"/>
  <c r="H16" i="5"/>
  <c r="L16" i="5" s="1"/>
  <c r="G16" i="5"/>
  <c r="D16" i="5"/>
  <c r="H15" i="5"/>
  <c r="L15" i="5" s="1"/>
  <c r="G15" i="5"/>
  <c r="D15" i="5"/>
  <c r="H14" i="5"/>
  <c r="L14" i="5" s="1"/>
  <c r="G14" i="5"/>
  <c r="D14" i="5"/>
  <c r="H13" i="5"/>
  <c r="L13" i="5" s="1"/>
  <c r="G13" i="5"/>
  <c r="D13" i="5"/>
  <c r="H12" i="5"/>
  <c r="I12" i="5" s="1"/>
  <c r="G12" i="5"/>
  <c r="D12" i="5"/>
  <c r="H11" i="5"/>
  <c r="L11" i="5" s="1"/>
  <c r="G11" i="5"/>
  <c r="D11" i="5"/>
  <c r="H8" i="5"/>
  <c r="H26" i="4"/>
  <c r="L26" i="4" s="1"/>
  <c r="G26" i="4"/>
  <c r="D26" i="4"/>
  <c r="H25" i="4"/>
  <c r="L25" i="4" s="1"/>
  <c r="G25" i="4"/>
  <c r="D25" i="4"/>
  <c r="H24" i="4"/>
  <c r="L24" i="4" s="1"/>
  <c r="G24" i="4"/>
  <c r="D24" i="4"/>
  <c r="H23" i="4"/>
  <c r="L23" i="4" s="1"/>
  <c r="G23" i="4"/>
  <c r="D23" i="4"/>
  <c r="I22" i="4"/>
  <c r="H22" i="4"/>
  <c r="L22" i="4" s="1"/>
  <c r="G22" i="4"/>
  <c r="D22" i="4"/>
  <c r="H21" i="4"/>
  <c r="L21" i="4" s="1"/>
  <c r="G21" i="4"/>
  <c r="D21" i="4"/>
  <c r="H20" i="4"/>
  <c r="L20" i="4" s="1"/>
  <c r="G20" i="4"/>
  <c r="D20" i="4"/>
  <c r="H19" i="4"/>
  <c r="L19" i="4" s="1"/>
  <c r="G19" i="4"/>
  <c r="D19" i="4"/>
  <c r="H18" i="4"/>
  <c r="L18" i="4" s="1"/>
  <c r="G18" i="4"/>
  <c r="D18" i="4"/>
  <c r="H17" i="4"/>
  <c r="L17" i="4" s="1"/>
  <c r="G17" i="4"/>
  <c r="D17" i="4"/>
  <c r="H16" i="4"/>
  <c r="L16" i="4" s="1"/>
  <c r="G16" i="4"/>
  <c r="D16" i="4"/>
  <c r="H15" i="4"/>
  <c r="L15" i="4" s="1"/>
  <c r="G15" i="4"/>
  <c r="D15" i="4"/>
  <c r="I14" i="4"/>
  <c r="H14" i="4"/>
  <c r="L14" i="4" s="1"/>
  <c r="G14" i="4"/>
  <c r="D14" i="4"/>
  <c r="L13" i="4"/>
  <c r="H13" i="4"/>
  <c r="G13" i="4"/>
  <c r="D13" i="4"/>
  <c r="H12" i="4"/>
  <c r="L12" i="4" s="1"/>
  <c r="G12" i="4"/>
  <c r="D12" i="4"/>
  <c r="H11" i="4"/>
  <c r="L11" i="4" s="1"/>
  <c r="G11" i="4"/>
  <c r="D11" i="4"/>
  <c r="H8" i="4"/>
  <c r="I26" i="3"/>
  <c r="H26" i="3"/>
  <c r="L26" i="3" s="1"/>
  <c r="G26" i="3"/>
  <c r="D26" i="3"/>
  <c r="L25" i="3"/>
  <c r="H25" i="3"/>
  <c r="G25" i="3"/>
  <c r="D25" i="3"/>
  <c r="H24" i="3"/>
  <c r="L24" i="3" s="1"/>
  <c r="G24" i="3"/>
  <c r="D24" i="3"/>
  <c r="H23" i="3"/>
  <c r="I23" i="3" s="1"/>
  <c r="G23" i="3"/>
  <c r="D23" i="3"/>
  <c r="H22" i="3"/>
  <c r="L22" i="3" s="1"/>
  <c r="G22" i="3"/>
  <c r="D22" i="3"/>
  <c r="H21" i="3"/>
  <c r="I21" i="3" s="1"/>
  <c r="G21" i="3"/>
  <c r="D21" i="3"/>
  <c r="H20" i="3"/>
  <c r="L20" i="3" s="1"/>
  <c r="G20" i="3"/>
  <c r="D20" i="3"/>
  <c r="H19" i="3"/>
  <c r="I19" i="3" s="1"/>
  <c r="G19" i="3"/>
  <c r="D19" i="3"/>
  <c r="L18" i="3"/>
  <c r="H18" i="3"/>
  <c r="I18" i="3" s="1"/>
  <c r="G18" i="3"/>
  <c r="D18" i="3"/>
  <c r="H17" i="3"/>
  <c r="L17" i="3" s="1"/>
  <c r="G17" i="3"/>
  <c r="D17" i="3"/>
  <c r="H16" i="3"/>
  <c r="L16" i="3" s="1"/>
  <c r="G16" i="3"/>
  <c r="D16" i="3"/>
  <c r="H15" i="3"/>
  <c r="I15" i="3" s="1"/>
  <c r="G15" i="3"/>
  <c r="D15" i="3"/>
  <c r="G14" i="3"/>
  <c r="D14" i="3"/>
  <c r="G13" i="3"/>
  <c r="D13" i="3"/>
  <c r="G12" i="3"/>
  <c r="D12" i="3"/>
  <c r="H11" i="3"/>
  <c r="G11" i="3"/>
  <c r="L11" i="12" s="1"/>
  <c r="D11" i="3"/>
  <c r="H8" i="3"/>
  <c r="H14" i="3" s="1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H26" i="1"/>
  <c r="L26" i="1" s="1"/>
  <c r="H25" i="1"/>
  <c r="L25" i="1" s="1"/>
  <c r="H24" i="1"/>
  <c r="L24" i="1" s="1"/>
  <c r="H23" i="1"/>
  <c r="L23" i="1" s="1"/>
  <c r="H22" i="1"/>
  <c r="L22" i="1" s="1"/>
  <c r="H21" i="1"/>
  <c r="L21" i="1" s="1"/>
  <c r="H20" i="1"/>
  <c r="L20" i="1" s="1"/>
  <c r="H19" i="1"/>
  <c r="L19" i="1" s="1"/>
  <c r="H18" i="1"/>
  <c r="L18" i="1" s="1"/>
  <c r="H17" i="1"/>
  <c r="L17" i="1" s="1"/>
  <c r="H16" i="1"/>
  <c r="L16" i="1" s="1"/>
  <c r="H15" i="1"/>
  <c r="L15" i="1" s="1"/>
  <c r="H8" i="1"/>
  <c r="H12" i="1" s="1"/>
  <c r="H13" i="1" l="1"/>
  <c r="I17" i="3"/>
  <c r="I18" i="4"/>
  <c r="I26" i="4"/>
  <c r="L12" i="5"/>
  <c r="I13" i="5"/>
  <c r="I26" i="5"/>
  <c r="I18" i="7"/>
  <c r="L17" i="8"/>
  <c r="I18" i="8"/>
  <c r="I22" i="9"/>
  <c r="L25" i="11"/>
  <c r="I26" i="11"/>
  <c r="I16" i="13"/>
  <c r="L13" i="14"/>
  <c r="I14" i="14"/>
  <c r="I25" i="16"/>
  <c r="L18" i="17"/>
  <c r="I14" i="19"/>
  <c r="I26" i="19"/>
  <c r="H14" i="1"/>
  <c r="I21" i="4"/>
  <c r="I14" i="10"/>
  <c r="I18" i="15"/>
  <c r="I25" i="15"/>
  <c r="L25" i="21"/>
  <c r="I26" i="21"/>
  <c r="I17" i="4"/>
  <c r="I17" i="18"/>
  <c r="I13" i="19"/>
  <c r="I17" i="21"/>
  <c r="L21" i="3"/>
  <c r="I22" i="3"/>
  <c r="L27" i="4"/>
  <c r="I22" i="5"/>
  <c r="I14" i="7"/>
  <c r="I21" i="7"/>
  <c r="L13" i="8"/>
  <c r="I14" i="8"/>
  <c r="I18" i="9"/>
  <c r="L21" i="11"/>
  <c r="I22" i="11"/>
  <c r="L14" i="13"/>
  <c r="L17" i="13"/>
  <c r="L22" i="13"/>
  <c r="I26" i="13"/>
  <c r="I17" i="14"/>
  <c r="I26" i="14"/>
  <c r="I14" i="15"/>
  <c r="I17" i="15"/>
  <c r="I22" i="15"/>
  <c r="L20" i="16"/>
  <c r="I21" i="16"/>
  <c r="L21" i="17"/>
  <c r="I22" i="17"/>
  <c r="I22" i="18"/>
  <c r="L21" i="19"/>
  <c r="I22" i="19"/>
  <c r="I12" i="22"/>
  <c r="I16" i="22"/>
  <c r="I22" i="21"/>
  <c r="E27" i="12"/>
  <c r="E43" i="12"/>
  <c r="I25" i="3"/>
  <c r="I13" i="4"/>
  <c r="I25" i="4"/>
  <c r="I25" i="5"/>
  <c r="I13" i="6"/>
  <c r="I21" i="6"/>
  <c r="I17" i="7"/>
  <c r="I21" i="9"/>
  <c r="I17" i="10"/>
  <c r="I25" i="10"/>
  <c r="I12" i="13"/>
  <c r="I20" i="13"/>
  <c r="L16" i="16"/>
  <c r="L17" i="19"/>
  <c r="I25" i="19"/>
  <c r="I11" i="20"/>
  <c r="G26" i="12"/>
  <c r="D28" i="12"/>
  <c r="G30" i="12"/>
  <c r="E31" i="12"/>
  <c r="D32" i="12"/>
  <c r="G34" i="12"/>
  <c r="E35" i="12"/>
  <c r="D36" i="12"/>
  <c r="E39" i="12"/>
  <c r="D40" i="12"/>
  <c r="G42" i="12"/>
  <c r="D44" i="12"/>
  <c r="G46" i="12"/>
  <c r="E47" i="12"/>
  <c r="I21" i="5"/>
  <c r="I13" i="7"/>
  <c r="I17" i="9"/>
  <c r="L18" i="13"/>
  <c r="I25" i="13"/>
  <c r="I25" i="14"/>
  <c r="I13" i="15"/>
  <c r="I21" i="15"/>
  <c r="I21" i="18"/>
  <c r="I13" i="20"/>
  <c r="I17" i="20"/>
  <c r="I21" i="20"/>
  <c r="I25" i="20"/>
  <c r="L14" i="22"/>
  <c r="L18" i="22"/>
  <c r="L22" i="22"/>
  <c r="I26" i="22"/>
  <c r="I21" i="21"/>
  <c r="G14" i="12"/>
  <c r="G47" i="12"/>
  <c r="E48" i="12"/>
  <c r="G10" i="12"/>
  <c r="E12" i="12"/>
  <c r="E14" i="12"/>
  <c r="E15" i="12"/>
  <c r="E16" i="12"/>
  <c r="E17" i="12"/>
  <c r="E18" i="12"/>
  <c r="E19" i="12"/>
  <c r="E20" i="12"/>
  <c r="E21" i="12"/>
  <c r="E22" i="12"/>
  <c r="E23" i="12"/>
  <c r="E24" i="12"/>
  <c r="E44" i="12"/>
  <c r="D10" i="12"/>
  <c r="L11" i="3"/>
  <c r="N11" i="12" s="1"/>
  <c r="E10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G25" i="12"/>
  <c r="E26" i="12"/>
  <c r="D27" i="12"/>
  <c r="G29" i="12"/>
  <c r="E30" i="12"/>
  <c r="D31" i="12"/>
  <c r="E34" i="12"/>
  <c r="D35" i="12"/>
  <c r="G37" i="12"/>
  <c r="D39" i="12"/>
  <c r="G41" i="12"/>
  <c r="E42" i="12"/>
  <c r="D43" i="12"/>
  <c r="G45" i="12"/>
  <c r="E46" i="12"/>
  <c r="D47" i="12"/>
  <c r="G49" i="12"/>
  <c r="E50" i="12"/>
  <c r="D48" i="12"/>
  <c r="G50" i="12"/>
  <c r="G12" i="12"/>
  <c r="G15" i="12"/>
  <c r="G16" i="12"/>
  <c r="G17" i="12"/>
  <c r="G18" i="12"/>
  <c r="G19" i="12"/>
  <c r="G20" i="12"/>
  <c r="G21" i="12"/>
  <c r="G22" i="12"/>
  <c r="G23" i="12"/>
  <c r="G24" i="12"/>
  <c r="D25" i="12"/>
  <c r="G27" i="12"/>
  <c r="E28" i="12"/>
  <c r="D29" i="12"/>
  <c r="G31" i="12"/>
  <c r="E32" i="12"/>
  <c r="D33" i="12"/>
  <c r="G35" i="12"/>
  <c r="E36" i="12"/>
  <c r="D37" i="12"/>
  <c r="G39" i="12"/>
  <c r="E40" i="12"/>
  <c r="D41" i="12"/>
  <c r="G43" i="12"/>
  <c r="D45" i="12"/>
  <c r="D49" i="12"/>
  <c r="I11" i="21"/>
  <c r="I15" i="21"/>
  <c r="I12" i="21"/>
  <c r="I16" i="21"/>
  <c r="L19" i="21"/>
  <c r="I20" i="21"/>
  <c r="L23" i="21"/>
  <c r="I24" i="21"/>
  <c r="L13" i="22"/>
  <c r="I14" i="22"/>
  <c r="L17" i="22"/>
  <c r="I18" i="22"/>
  <c r="L21" i="22"/>
  <c r="I22" i="22"/>
  <c r="L25" i="22"/>
  <c r="I11" i="22"/>
  <c r="I15" i="22"/>
  <c r="I19" i="22"/>
  <c r="I23" i="22"/>
  <c r="L13" i="20"/>
  <c r="I14" i="20"/>
  <c r="L17" i="20"/>
  <c r="I18" i="20"/>
  <c r="L21" i="20"/>
  <c r="I22" i="20"/>
  <c r="L25" i="20"/>
  <c r="I26" i="20"/>
  <c r="I15" i="20"/>
  <c r="I19" i="20"/>
  <c r="I23" i="20"/>
  <c r="I12" i="20"/>
  <c r="I16" i="20"/>
  <c r="I20" i="20"/>
  <c r="I24" i="20"/>
  <c r="I19" i="19"/>
  <c r="I23" i="19"/>
  <c r="L11" i="19"/>
  <c r="L27" i="19" s="1"/>
  <c r="I12" i="19"/>
  <c r="L15" i="19"/>
  <c r="I16" i="19"/>
  <c r="I20" i="19"/>
  <c r="I24" i="19"/>
  <c r="L27" i="18"/>
  <c r="I11" i="18"/>
  <c r="I15" i="18"/>
  <c r="I19" i="18"/>
  <c r="I23" i="18"/>
  <c r="I12" i="18"/>
  <c r="I16" i="18"/>
  <c r="I20" i="18"/>
  <c r="I24" i="18"/>
  <c r="L27" i="17"/>
  <c r="I11" i="17"/>
  <c r="I15" i="17"/>
  <c r="I19" i="17"/>
  <c r="I23" i="17"/>
  <c r="I12" i="17"/>
  <c r="I16" i="17"/>
  <c r="I20" i="17"/>
  <c r="I24" i="17"/>
  <c r="L27" i="16"/>
  <c r="I14" i="16"/>
  <c r="I18" i="16"/>
  <c r="I22" i="16"/>
  <c r="I11" i="16"/>
  <c r="I15" i="16"/>
  <c r="I19" i="16"/>
  <c r="I23" i="16"/>
  <c r="I24" i="16"/>
  <c r="L27" i="15"/>
  <c r="I11" i="15"/>
  <c r="I15" i="15"/>
  <c r="I19" i="15"/>
  <c r="I23" i="15"/>
  <c r="I12" i="15"/>
  <c r="I16" i="15"/>
  <c r="I20" i="15"/>
  <c r="I24" i="15"/>
  <c r="I11" i="14"/>
  <c r="I15" i="14"/>
  <c r="I12" i="14"/>
  <c r="I16" i="14"/>
  <c r="L19" i="14"/>
  <c r="I20" i="14"/>
  <c r="L23" i="14"/>
  <c r="I24" i="14"/>
  <c r="I11" i="13"/>
  <c r="I15" i="13"/>
  <c r="I19" i="13"/>
  <c r="I23" i="13"/>
  <c r="I24" i="13"/>
  <c r="L27" i="11"/>
  <c r="I11" i="11"/>
  <c r="I15" i="11"/>
  <c r="I19" i="11"/>
  <c r="I23" i="11"/>
  <c r="I12" i="11"/>
  <c r="I16" i="11"/>
  <c r="I20" i="11"/>
  <c r="I24" i="11"/>
  <c r="L27" i="10"/>
  <c r="I11" i="10"/>
  <c r="I15" i="10"/>
  <c r="I19" i="10"/>
  <c r="I23" i="10"/>
  <c r="I12" i="10"/>
  <c r="I16" i="10"/>
  <c r="I20" i="10"/>
  <c r="I24" i="10"/>
  <c r="L27" i="9"/>
  <c r="I11" i="9"/>
  <c r="I15" i="9"/>
  <c r="I19" i="9"/>
  <c r="I23" i="9"/>
  <c r="I12" i="9"/>
  <c r="I16" i="9"/>
  <c r="I20" i="9"/>
  <c r="I24" i="9"/>
  <c r="L11" i="8"/>
  <c r="I12" i="8"/>
  <c r="L15" i="8"/>
  <c r="I16" i="8"/>
  <c r="L19" i="8"/>
  <c r="I20" i="8"/>
  <c r="L23" i="8"/>
  <c r="I24" i="8"/>
  <c r="L27" i="7"/>
  <c r="I11" i="7"/>
  <c r="I15" i="7"/>
  <c r="I19" i="7"/>
  <c r="I23" i="7"/>
  <c r="I12" i="7"/>
  <c r="I16" i="7"/>
  <c r="I20" i="7"/>
  <c r="I24" i="7"/>
  <c r="L27" i="6"/>
  <c r="I11" i="6"/>
  <c r="I15" i="6"/>
  <c r="I19" i="6"/>
  <c r="I23" i="6"/>
  <c r="I12" i="6"/>
  <c r="I16" i="6"/>
  <c r="I20" i="6"/>
  <c r="I24" i="6"/>
  <c r="L27" i="5"/>
  <c r="I14" i="5"/>
  <c r="I11" i="5"/>
  <c r="I15" i="5"/>
  <c r="I19" i="5"/>
  <c r="I23" i="5"/>
  <c r="I16" i="5"/>
  <c r="I20" i="5"/>
  <c r="I24" i="5"/>
  <c r="I23" i="4"/>
  <c r="I11" i="4"/>
  <c r="I15" i="4"/>
  <c r="I19" i="4"/>
  <c r="I12" i="4"/>
  <c r="I16" i="4"/>
  <c r="I20" i="4"/>
  <c r="I24" i="4"/>
  <c r="L14" i="3"/>
  <c r="I14" i="3"/>
  <c r="I11" i="3"/>
  <c r="M11" i="12" s="1"/>
  <c r="H13" i="3"/>
  <c r="L15" i="3"/>
  <c r="I16" i="3"/>
  <c r="L19" i="3"/>
  <c r="I20" i="3"/>
  <c r="L23" i="3"/>
  <c r="I24" i="3"/>
  <c r="H12" i="3"/>
  <c r="H11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BO7" i="12"/>
  <c r="BN7" i="12"/>
  <c r="BL7" i="12"/>
  <c r="BK7" i="12"/>
  <c r="BI7" i="12"/>
  <c r="BH7" i="12"/>
  <c r="BF7" i="12"/>
  <c r="BE7" i="12"/>
  <c r="BC7" i="12"/>
  <c r="BB7" i="12"/>
  <c r="AZ7" i="12"/>
  <c r="AY7" i="12"/>
  <c r="AW7" i="12"/>
  <c r="AV7" i="12"/>
  <c r="AT7" i="12"/>
  <c r="AS7" i="12"/>
  <c r="AQ7" i="12"/>
  <c r="AP7" i="12"/>
  <c r="AN7" i="12"/>
  <c r="AM7" i="12"/>
  <c r="AK7" i="12"/>
  <c r="AJ7" i="12"/>
  <c r="AH7" i="12"/>
  <c r="AG7" i="12"/>
  <c r="AE7" i="12"/>
  <c r="AD7" i="12"/>
  <c r="AB7" i="12"/>
  <c r="AA7" i="12"/>
  <c r="Y7" i="12"/>
  <c r="X7" i="12"/>
  <c r="V7" i="12"/>
  <c r="U7" i="12"/>
  <c r="S7" i="12"/>
  <c r="R7" i="12"/>
  <c r="P7" i="12"/>
  <c r="O7" i="12"/>
  <c r="M7" i="12"/>
  <c r="L7" i="12"/>
  <c r="J7" i="12"/>
  <c r="I7" i="12"/>
  <c r="I27" i="8" l="1"/>
  <c r="L27" i="13"/>
  <c r="L27" i="21"/>
  <c r="L27" i="22"/>
  <c r="L27" i="20"/>
  <c r="L27" i="14"/>
  <c r="I27" i="20"/>
  <c r="I27" i="19"/>
  <c r="L11" i="1"/>
  <c r="K38" i="12" s="1"/>
  <c r="G38" i="12" s="1"/>
  <c r="I27" i="21"/>
  <c r="I27" i="22"/>
  <c r="I27" i="18"/>
  <c r="I27" i="17"/>
  <c r="I27" i="16"/>
  <c r="I27" i="15"/>
  <c r="I27" i="14"/>
  <c r="I27" i="13"/>
  <c r="I27" i="11"/>
  <c r="I27" i="10"/>
  <c r="I27" i="9"/>
  <c r="L27" i="8"/>
  <c r="I27" i="7"/>
  <c r="I27" i="6"/>
  <c r="I27" i="5"/>
  <c r="I27" i="4"/>
  <c r="L12" i="3"/>
  <c r="I12" i="3"/>
  <c r="I13" i="3"/>
  <c r="L13" i="3"/>
  <c r="L6" i="12"/>
  <c r="O6" i="12" s="1"/>
  <c r="R6" i="12" s="1"/>
  <c r="U6" i="12" s="1"/>
  <c r="X6" i="12" s="1"/>
  <c r="AA6" i="12" s="1"/>
  <c r="AD6" i="12" s="1"/>
  <c r="AG6" i="12" s="1"/>
  <c r="AJ6" i="12" s="1"/>
  <c r="AM6" i="12" s="1"/>
  <c r="AP6" i="12" s="1"/>
  <c r="AS6" i="12" s="1"/>
  <c r="AV6" i="12" s="1"/>
  <c r="AY6" i="12" s="1"/>
  <c r="BB6" i="12" s="1"/>
  <c r="BE6" i="12" s="1"/>
  <c r="BH6" i="12" s="1"/>
  <c r="BK6" i="12" s="1"/>
  <c r="BN6" i="12" s="1"/>
  <c r="I18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L14" i="1" s="1"/>
  <c r="K33" i="12" s="1"/>
  <c r="G33" i="12" s="1"/>
  <c r="G13" i="1"/>
  <c r="G12" i="1"/>
  <c r="G11" i="1"/>
  <c r="L13" i="1" l="1"/>
  <c r="K9" i="12" s="1"/>
  <c r="I9" i="12"/>
  <c r="D9" i="12" s="1"/>
  <c r="L12" i="1"/>
  <c r="I11" i="12"/>
  <c r="D11" i="12" s="1"/>
  <c r="I27" i="3"/>
  <c r="L27" i="3"/>
  <c r="I13" i="1"/>
  <c r="J9" i="12" s="1"/>
  <c r="I14" i="1"/>
  <c r="J33" i="12" s="1"/>
  <c r="E33" i="12" s="1"/>
  <c r="I22" i="1"/>
  <c r="I15" i="1"/>
  <c r="I26" i="1"/>
  <c r="I25" i="1"/>
  <c r="I17" i="1"/>
  <c r="I16" i="1"/>
  <c r="I21" i="1"/>
  <c r="I24" i="1"/>
  <c r="I20" i="1"/>
  <c r="I23" i="1"/>
  <c r="I19" i="1"/>
  <c r="K11" i="12" l="1"/>
  <c r="G11" i="12" s="1"/>
  <c r="K13" i="12"/>
  <c r="G13" i="12" s="1"/>
  <c r="L27" i="1"/>
  <c r="D52" i="12"/>
  <c r="I12" i="1"/>
  <c r="I11" i="1"/>
  <c r="J38" i="12" s="1"/>
  <c r="E38" i="12" s="1"/>
  <c r="J11" i="12" l="1"/>
  <c r="E11" i="12" s="1"/>
  <c r="J13" i="12"/>
  <c r="E13" i="12" s="1"/>
  <c r="I27" i="1"/>
  <c r="E9" i="12"/>
  <c r="E52" i="12" l="1"/>
  <c r="G9" i="12"/>
  <c r="G52" i="12" s="1"/>
  <c r="D12" i="1" l="1"/>
  <c r="D11" i="1"/>
</calcChain>
</file>

<file path=xl/sharedStrings.xml><?xml version="1.0" encoding="utf-8"?>
<sst xmlns="http://schemas.openxmlformats.org/spreadsheetml/2006/main" count="417" uniqueCount="47">
  <si>
    <t>FORM PENJUALAN</t>
  </si>
  <si>
    <t>KD ITEM</t>
  </si>
  <si>
    <t>NAMA ITEM</t>
  </si>
  <si>
    <t>ITEM YANG DI BAWA :</t>
  </si>
  <si>
    <t>QTY</t>
  </si>
  <si>
    <t>HARGA / KRT</t>
  </si>
  <si>
    <t>BAWA</t>
  </si>
  <si>
    <t>BALIK</t>
  </si>
  <si>
    <t>AKHIR</t>
  </si>
  <si>
    <t>TOTAL</t>
  </si>
  <si>
    <t>MARGIN</t>
  </si>
  <si>
    <t>NWK500</t>
  </si>
  <si>
    <t>NWC500</t>
  </si>
  <si>
    <t>NWK2K</t>
  </si>
  <si>
    <t>NWC2K</t>
  </si>
  <si>
    <t>JENIS     :</t>
  </si>
  <si>
    <t>NAMA   :</t>
  </si>
  <si>
    <t>MOTORIS</t>
  </si>
  <si>
    <t>REKAP PENJUALAN</t>
  </si>
  <si>
    <t>TANGGAL</t>
  </si>
  <si>
    <t>RUPIAH</t>
  </si>
  <si>
    <t>KANVAS</t>
  </si>
  <si>
    <t>WFLC500</t>
  </si>
  <si>
    <t>WFTV500</t>
  </si>
  <si>
    <t>NWK1K</t>
  </si>
  <si>
    <t>NWC1K</t>
  </si>
  <si>
    <t>SIPK500</t>
  </si>
  <si>
    <t>SIPK2K</t>
  </si>
  <si>
    <t>SIPJ2K</t>
  </si>
  <si>
    <t>SIPC2K</t>
  </si>
  <si>
    <t>ROLK500</t>
  </si>
  <si>
    <t>ROLK2K</t>
  </si>
  <si>
    <t>ROLC2K</t>
  </si>
  <si>
    <t>AHH500</t>
  </si>
  <si>
    <t>SK500</t>
  </si>
  <si>
    <t>SC500</t>
  </si>
  <si>
    <t>PASTA</t>
  </si>
  <si>
    <t>NEX</t>
  </si>
  <si>
    <t>MINTZP</t>
  </si>
  <si>
    <t>MINTZD</t>
  </si>
  <si>
    <t>BSR</t>
  </si>
  <si>
    <t>BPOP</t>
  </si>
  <si>
    <t>WFTC500</t>
  </si>
  <si>
    <t>WFTK500</t>
  </si>
  <si>
    <t>WFTC2K</t>
  </si>
  <si>
    <t>WFTV2K</t>
  </si>
  <si>
    <t>WFTK2K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</si>
</sst>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/>
    <xf numFmtId="164" fontId="2" fillId="0" borderId="1" xfId="1" applyNumberFormat="1" applyFont="1" applyBorder="1"/>
    <xf numFmtId="164" fontId="2" fillId="0" borderId="0" xfId="1" applyNumberFormat="1" applyFont="1"/>
    <xf numFmtId="164" fontId="2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4" fontId="2" fillId="0" borderId="0" xfId="0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ORM%20TOKO/DATABASE%20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  <sheetName val="STOCK"/>
      <sheetName val="REKAP TERIMA BARANG"/>
      <sheetName val="REKAP PENJUALAN"/>
    </sheetNames>
    <sheetDataSet>
      <sheetData sheetId="0">
        <row r="2">
          <cell r="I2" t="str">
            <v>TOKO</v>
          </cell>
          <cell r="J2">
            <v>5</v>
          </cell>
        </row>
        <row r="3">
          <cell r="I3" t="str">
            <v>KANVAS</v>
          </cell>
          <cell r="J3">
            <v>6</v>
          </cell>
        </row>
        <row r="4">
          <cell r="I4" t="str">
            <v>MOTORIS</v>
          </cell>
          <cell r="J4">
            <v>7</v>
          </cell>
        </row>
        <row r="7">
          <cell r="C7" t="str">
            <v>NWK500</v>
          </cell>
          <cell r="D7" t="str">
            <v>NABATI WAFER KEJU 8GR</v>
          </cell>
          <cell r="E7">
            <v>80000</v>
          </cell>
          <cell r="F7">
            <v>70954.411726676466</v>
          </cell>
          <cell r="G7">
            <v>80000</v>
          </cell>
          <cell r="H7">
            <v>78500</v>
          </cell>
          <cell r="I7">
            <v>78000</v>
          </cell>
        </row>
        <row r="8">
          <cell r="C8" t="str">
            <v>NWC500</v>
          </cell>
          <cell r="D8" t="str">
            <v>NABATI WAFER COKLAT 8GR</v>
          </cell>
          <cell r="E8">
            <v>80000</v>
          </cell>
          <cell r="F8">
            <v>70954.411726676466</v>
          </cell>
          <cell r="G8">
            <v>80000</v>
          </cell>
          <cell r="H8">
            <v>78500</v>
          </cell>
          <cell r="I8">
            <v>78000</v>
          </cell>
        </row>
        <row r="9">
          <cell r="C9" t="str">
            <v>NWK1K</v>
          </cell>
          <cell r="D9" t="str">
            <v>NABATI WAFER KEJU 19GR</v>
          </cell>
          <cell r="E9">
            <v>91200</v>
          </cell>
          <cell r="F9">
            <v>82154.411726676466</v>
          </cell>
          <cell r="G9">
            <v>91200</v>
          </cell>
          <cell r="H9">
            <v>89500</v>
          </cell>
          <cell r="I9">
            <v>89000</v>
          </cell>
        </row>
        <row r="10">
          <cell r="C10" t="str">
            <v>NWC1K</v>
          </cell>
          <cell r="D10" t="str">
            <v>NABATI WAFER COKLAT 19GR</v>
          </cell>
          <cell r="E10">
            <v>91200</v>
          </cell>
          <cell r="F10">
            <v>82154.411726676466</v>
          </cell>
          <cell r="G10">
            <v>91200</v>
          </cell>
          <cell r="H10">
            <v>89500</v>
          </cell>
          <cell r="I10">
            <v>89000</v>
          </cell>
        </row>
        <row r="11">
          <cell r="C11" t="str">
            <v>NWK2K</v>
          </cell>
          <cell r="D11" t="str">
            <v>NABATI WAFER KEJU 52GR</v>
          </cell>
          <cell r="E11">
            <v>94800</v>
          </cell>
          <cell r="F11">
            <v>85754.411726676466</v>
          </cell>
          <cell r="G11">
            <v>94800</v>
          </cell>
          <cell r="H11">
            <v>93000</v>
          </cell>
          <cell r="I11">
            <v>92000</v>
          </cell>
        </row>
        <row r="12">
          <cell r="C12" t="str">
            <v>NWC2K</v>
          </cell>
          <cell r="D12" t="str">
            <v>NABATI WAFER COKLAT 52GR</v>
          </cell>
          <cell r="E12">
            <v>94800</v>
          </cell>
          <cell r="F12" t="str">
            <v/>
          </cell>
          <cell r="G12">
            <v>94800</v>
          </cell>
          <cell r="H12">
            <v>93000</v>
          </cell>
          <cell r="I12">
            <v>92000</v>
          </cell>
        </row>
        <row r="13">
          <cell r="C13" t="str">
            <v>SIPK500</v>
          </cell>
          <cell r="D13" t="str">
            <v>SIIP KEJU 500</v>
          </cell>
          <cell r="E13">
            <v>80000</v>
          </cell>
          <cell r="F13">
            <v>70954.411726676466</v>
          </cell>
          <cell r="G13">
            <v>80000</v>
          </cell>
          <cell r="H13">
            <v>78500</v>
          </cell>
          <cell r="I13">
            <v>78000</v>
          </cell>
        </row>
        <row r="14">
          <cell r="C14" t="str">
            <v>SIPK2K</v>
          </cell>
          <cell r="D14" t="str">
            <v>SIIP KEJU 2000</v>
          </cell>
          <cell r="E14">
            <v>47400</v>
          </cell>
          <cell r="F14">
            <v>38354.411726676473</v>
          </cell>
          <cell r="G14">
            <v>47400</v>
          </cell>
          <cell r="H14">
            <v>46000</v>
          </cell>
          <cell r="I14">
            <v>45500</v>
          </cell>
        </row>
        <row r="15">
          <cell r="C15" t="str">
            <v>SIPJ2K</v>
          </cell>
          <cell r="D15" t="str">
            <v>SIIP JAGUNG 2000</v>
          </cell>
          <cell r="E15">
            <v>47400</v>
          </cell>
          <cell r="F15">
            <v>38354.411726676473</v>
          </cell>
          <cell r="G15">
            <v>47400</v>
          </cell>
          <cell r="H15">
            <v>46000</v>
          </cell>
          <cell r="I15">
            <v>45500</v>
          </cell>
        </row>
        <row r="16">
          <cell r="C16" t="str">
            <v>SIPC2K</v>
          </cell>
          <cell r="D16" t="str">
            <v>SIIP COKLAT 2000</v>
          </cell>
          <cell r="E16">
            <v>47400</v>
          </cell>
          <cell r="F16">
            <v>38354.411726676473</v>
          </cell>
          <cell r="G16">
            <v>47400</v>
          </cell>
          <cell r="H16">
            <v>46000</v>
          </cell>
          <cell r="I16">
            <v>45500</v>
          </cell>
        </row>
        <row r="17">
          <cell r="C17" t="str">
            <v>ROLK500</v>
          </cell>
          <cell r="D17" t="str">
            <v>ROLL KEJU 500</v>
          </cell>
          <cell r="E17">
            <v>48000</v>
          </cell>
          <cell r="F17">
            <v>38954.411726676473</v>
          </cell>
          <cell r="G17">
            <v>48000</v>
          </cell>
          <cell r="H17">
            <v>46500</v>
          </cell>
          <cell r="I17">
            <v>46000</v>
          </cell>
        </row>
        <row r="18">
          <cell r="C18" t="str">
            <v>ROLK2K</v>
          </cell>
          <cell r="D18" t="str">
            <v>ROLL KEJU 2000</v>
          </cell>
          <cell r="E18">
            <v>94800</v>
          </cell>
          <cell r="F18">
            <v>85754.411726676466</v>
          </cell>
          <cell r="G18">
            <v>94800</v>
          </cell>
          <cell r="H18">
            <v>93000</v>
          </cell>
          <cell r="I18">
            <v>92500</v>
          </cell>
        </row>
        <row r="19">
          <cell r="C19" t="str">
            <v>ROLC2K</v>
          </cell>
          <cell r="D19" t="str">
            <v>ROLL COKLAT 2000</v>
          </cell>
          <cell r="E19">
            <v>94800</v>
          </cell>
          <cell r="F19">
            <v>85754.411726676466</v>
          </cell>
          <cell r="G19">
            <v>94800</v>
          </cell>
          <cell r="H19">
            <v>93000</v>
          </cell>
          <cell r="I19">
            <v>92500</v>
          </cell>
        </row>
        <row r="20">
          <cell r="C20" t="str">
            <v>AHH500</v>
          </cell>
          <cell r="D20" t="str">
            <v>AHH KEJU 500</v>
          </cell>
          <cell r="E20">
            <v>80000</v>
          </cell>
          <cell r="F20">
            <v>70954.411726676466</v>
          </cell>
          <cell r="G20">
            <v>80000</v>
          </cell>
          <cell r="H20">
            <v>78500</v>
          </cell>
          <cell r="I20">
            <v>78000</v>
          </cell>
        </row>
        <row r="21">
          <cell r="C21" t="str">
            <v>SK500</v>
          </cell>
          <cell r="D21" t="str">
            <v>SELIMUT KEJU 500</v>
          </cell>
          <cell r="E21">
            <v>80000</v>
          </cell>
          <cell r="F21">
            <v>70954.411726676466</v>
          </cell>
          <cell r="G21">
            <v>80000</v>
          </cell>
          <cell r="H21">
            <v>78500</v>
          </cell>
          <cell r="I21">
            <v>78000</v>
          </cell>
        </row>
        <row r="22">
          <cell r="C22" t="str">
            <v>SC500</v>
          </cell>
          <cell r="D22" t="str">
            <v>SELIMUT COKLAT 500</v>
          </cell>
          <cell r="E22">
            <v>80000</v>
          </cell>
          <cell r="F22">
            <v>70954.411726676466</v>
          </cell>
          <cell r="G22">
            <v>80000</v>
          </cell>
          <cell r="H22">
            <v>78500</v>
          </cell>
          <cell r="I22">
            <v>78000</v>
          </cell>
        </row>
        <row r="23">
          <cell r="C23" t="str">
            <v>PASTA</v>
          </cell>
          <cell r="D23" t="str">
            <v>PASTA</v>
          </cell>
          <cell r="E23">
            <v>108000</v>
          </cell>
          <cell r="F23">
            <v>98954.411726676466</v>
          </cell>
          <cell r="G23">
            <v>108000</v>
          </cell>
          <cell r="H23">
            <v>107000</v>
          </cell>
          <cell r="I23">
            <v>106000</v>
          </cell>
        </row>
        <row r="24">
          <cell r="C24" t="str">
            <v>NEX</v>
          </cell>
          <cell r="D24" t="str">
            <v>NEXTAR 142GR</v>
          </cell>
          <cell r="F24" t="str">
            <v/>
          </cell>
          <cell r="G24" t="str">
            <v/>
          </cell>
        </row>
        <row r="25">
          <cell r="F25" t="str">
            <v/>
          </cell>
          <cell r="G25" t="str">
            <v/>
          </cell>
        </row>
        <row r="26">
          <cell r="C26" t="str">
            <v>MINTZP</v>
          </cell>
          <cell r="D26" t="str">
            <v>MINTZ PEPPERMINT</v>
          </cell>
          <cell r="E26">
            <v>77000</v>
          </cell>
          <cell r="F26">
            <v>73124.999800000005</v>
          </cell>
          <cell r="G26">
            <v>77000</v>
          </cell>
          <cell r="H26">
            <v>76000</v>
          </cell>
          <cell r="I26">
            <v>75000</v>
          </cell>
        </row>
        <row r="27">
          <cell r="C27" t="str">
            <v>MINTZD</v>
          </cell>
          <cell r="D27" t="str">
            <v>MINTZ DOUBLEMINT</v>
          </cell>
          <cell r="E27">
            <v>77000</v>
          </cell>
          <cell r="F27">
            <v>73125.000199999995</v>
          </cell>
          <cell r="G27">
            <v>77000</v>
          </cell>
          <cell r="H27">
            <v>76000</v>
          </cell>
          <cell r="I27">
            <v>75000</v>
          </cell>
        </row>
        <row r="28">
          <cell r="C28" t="str">
            <v>BSR</v>
          </cell>
          <cell r="D28" t="str">
            <v>BLASTER NEOPOLITAN</v>
          </cell>
          <cell r="E28">
            <v>101000</v>
          </cell>
          <cell r="F28">
            <v>97499.921999999991</v>
          </cell>
          <cell r="G28">
            <v>101000</v>
          </cell>
          <cell r="H28">
            <v>100000</v>
          </cell>
          <cell r="I28">
            <v>99000</v>
          </cell>
        </row>
        <row r="29">
          <cell r="C29" t="str">
            <v>BPOP</v>
          </cell>
          <cell r="D29" t="str">
            <v>BLASTER POP FRUITFULL</v>
          </cell>
          <cell r="E29">
            <v>46500</v>
          </cell>
          <cell r="F29">
            <v>44362.499666666663</v>
          </cell>
          <cell r="G29">
            <v>46500</v>
          </cell>
          <cell r="H29">
            <v>46000</v>
          </cell>
          <cell r="I29">
            <v>46000</v>
          </cell>
        </row>
        <row r="30">
          <cell r="C30" t="str">
            <v>WFTC500</v>
          </cell>
          <cell r="D30" t="str">
            <v>WAFER TANGGO LONG COKLAT 8GR</v>
          </cell>
          <cell r="E30">
            <v>80000</v>
          </cell>
          <cell r="F30">
            <v>75270</v>
          </cell>
          <cell r="G30">
            <v>80000</v>
          </cell>
          <cell r="H30">
            <v>78500</v>
          </cell>
          <cell r="I30">
            <v>78000</v>
          </cell>
        </row>
        <row r="31">
          <cell r="C31" t="str">
            <v>WFTV500</v>
          </cell>
          <cell r="D31" t="str">
            <v>WAFER TANGGO LONG VANILA 8GR</v>
          </cell>
          <cell r="E31">
            <v>80000</v>
          </cell>
          <cell r="F31">
            <v>75270</v>
          </cell>
          <cell r="G31">
            <v>80000</v>
          </cell>
          <cell r="H31">
            <v>78500</v>
          </cell>
          <cell r="I31">
            <v>78000</v>
          </cell>
        </row>
        <row r="32">
          <cell r="C32" t="str">
            <v>WFTK500</v>
          </cell>
          <cell r="D32" t="str">
            <v>WAFER TANGGO LONG KEJU 8GR</v>
          </cell>
          <cell r="E32">
            <v>80000</v>
          </cell>
          <cell r="F32">
            <v>74676</v>
          </cell>
          <cell r="G32">
            <v>80000</v>
          </cell>
          <cell r="H32">
            <v>78500</v>
          </cell>
          <cell r="I32">
            <v>78000</v>
          </cell>
        </row>
        <row r="33">
          <cell r="C33" t="str">
            <v>WFTC2K</v>
          </cell>
          <cell r="D33" t="str">
            <v>WAFER TANGGO LONG COKLAT 52GR</v>
          </cell>
          <cell r="E33">
            <v>94800</v>
          </cell>
          <cell r="F33">
            <v>88270.674499999994</v>
          </cell>
          <cell r="G33">
            <v>94800</v>
          </cell>
          <cell r="H33">
            <v>93000</v>
          </cell>
          <cell r="I33">
            <v>92000</v>
          </cell>
        </row>
        <row r="34">
          <cell r="C34" t="str">
            <v>WFTV2K</v>
          </cell>
          <cell r="D34" t="str">
            <v>WAFER TANGGO LONG VANILA 52GR</v>
          </cell>
          <cell r="E34">
            <v>94800</v>
          </cell>
          <cell r="F34">
            <v>88270.650500000003</v>
          </cell>
          <cell r="G34">
            <v>94800</v>
          </cell>
          <cell r="H34">
            <v>93000</v>
          </cell>
          <cell r="I34">
            <v>92000</v>
          </cell>
        </row>
        <row r="35">
          <cell r="C35" t="str">
            <v>WFTK2K</v>
          </cell>
          <cell r="D35" t="str">
            <v>WAFER TANGGO LONG KEJU 52GR</v>
          </cell>
          <cell r="E35">
            <v>94800</v>
          </cell>
          <cell r="F35">
            <v>87278.8</v>
          </cell>
          <cell r="G35">
            <v>94800</v>
          </cell>
          <cell r="H35">
            <v>93000</v>
          </cell>
          <cell r="I35">
            <v>92000</v>
          </cell>
        </row>
        <row r="36">
          <cell r="C36" t="str">
            <v>WFLC500</v>
          </cell>
          <cell r="D36" t="str">
            <v>WAFFLE CRUNCHOX 8GR</v>
          </cell>
          <cell r="E36">
            <v>48000</v>
          </cell>
          <cell r="F36">
            <v>46312.5</v>
          </cell>
          <cell r="G36">
            <v>48000</v>
          </cell>
          <cell r="H36">
            <v>48000</v>
          </cell>
          <cell r="I36">
            <v>47500</v>
          </cell>
        </row>
      </sheetData>
      <sheetData sheetId="1"/>
      <sheetData sheetId="2">
        <row r="5">
          <cell r="B5" t="str">
            <v>NWK500</v>
          </cell>
          <cell r="C5" t="str">
            <v>NABATI WAFER KEJU 8GR</v>
          </cell>
        </row>
        <row r="6">
          <cell r="B6" t="str">
            <v>NWC500</v>
          </cell>
          <cell r="C6" t="str">
            <v>NABATI WAFER COKLAT 8GR</v>
          </cell>
        </row>
        <row r="7">
          <cell r="B7" t="str">
            <v>NWK1K</v>
          </cell>
          <cell r="C7" t="str">
            <v>NABATI WAFER KEJU 19GR</v>
          </cell>
        </row>
        <row r="8">
          <cell r="B8" t="str">
            <v>NWC1K</v>
          </cell>
          <cell r="C8" t="str">
            <v>NABATI WAFER COKLAT 19GR</v>
          </cell>
        </row>
        <row r="9">
          <cell r="B9" t="str">
            <v>NWK2K</v>
          </cell>
          <cell r="C9" t="str">
            <v>NABATI WAFER KEJU 52GR</v>
          </cell>
        </row>
        <row r="10">
          <cell r="B10" t="str">
            <v>NWC2K</v>
          </cell>
          <cell r="C10" t="str">
            <v>NABATI WAFER COKLAT 52GR</v>
          </cell>
        </row>
        <row r="11">
          <cell r="B11" t="str">
            <v>SIPK500</v>
          </cell>
          <cell r="C11" t="str">
            <v>SIIP KEJU 500</v>
          </cell>
        </row>
        <row r="12">
          <cell r="B12" t="str">
            <v>SIPK2K</v>
          </cell>
          <cell r="C12" t="str">
            <v>SIIP KEJU 2000</v>
          </cell>
        </row>
        <row r="13">
          <cell r="B13" t="str">
            <v>SIPJ2K</v>
          </cell>
          <cell r="C13" t="str">
            <v>SIIP JAGUNG 2000</v>
          </cell>
        </row>
        <row r="14">
          <cell r="B14" t="str">
            <v>SIPC2K</v>
          </cell>
          <cell r="C14" t="str">
            <v>SIIP COKLAT 2000</v>
          </cell>
        </row>
        <row r="15">
          <cell r="B15" t="str">
            <v>ROLK500</v>
          </cell>
          <cell r="C15" t="str">
            <v>ROLL KEJU 500</v>
          </cell>
        </row>
        <row r="16">
          <cell r="B16" t="str">
            <v>ROLK2K</v>
          </cell>
          <cell r="C16" t="str">
            <v>ROLL KEJU 2000</v>
          </cell>
        </row>
        <row r="17">
          <cell r="B17" t="str">
            <v>ROLC2K</v>
          </cell>
          <cell r="C17" t="str">
            <v>ROLL COKLAT 2000</v>
          </cell>
        </row>
        <row r="18">
          <cell r="B18" t="str">
            <v>AHH500</v>
          </cell>
          <cell r="C18" t="str">
            <v>AHH KEJU 500</v>
          </cell>
        </row>
        <row r="19">
          <cell r="B19" t="str">
            <v>SK500</v>
          </cell>
          <cell r="C19" t="str">
            <v>SELIMUT KEJU 500</v>
          </cell>
        </row>
        <row r="20">
          <cell r="B20" t="str">
            <v>SC500</v>
          </cell>
          <cell r="C20" t="str">
            <v>SELIMUT COKLAT 500</v>
          </cell>
        </row>
        <row r="21">
          <cell r="B21" t="str">
            <v>PASTA</v>
          </cell>
          <cell r="C21" t="str">
            <v>PASTA</v>
          </cell>
        </row>
        <row r="22">
          <cell r="B22" t="str">
            <v>NEX</v>
          </cell>
          <cell r="C22" t="str">
            <v>NEXTAR 142GR</v>
          </cell>
        </row>
        <row r="23">
          <cell r="C23" t="str">
            <v/>
          </cell>
        </row>
        <row r="24">
          <cell r="B24" t="str">
            <v>MINTZP</v>
          </cell>
          <cell r="C24" t="str">
            <v>MINTZ PEPPERMINT</v>
          </cell>
        </row>
        <row r="25">
          <cell r="B25" t="str">
            <v>MINTZD</v>
          </cell>
          <cell r="C25" t="str">
            <v>MINTZ DOUBLEMINT</v>
          </cell>
        </row>
        <row r="26">
          <cell r="B26" t="str">
            <v>BSR</v>
          </cell>
          <cell r="C26" t="str">
            <v>BLASTER NEOPOLITAN</v>
          </cell>
        </row>
        <row r="27">
          <cell r="B27" t="str">
            <v>BPOP</v>
          </cell>
          <cell r="C27" t="str">
            <v>BLASTER POP FRUITFULL</v>
          </cell>
        </row>
        <row r="28">
          <cell r="B28" t="str">
            <v>WFTC500</v>
          </cell>
          <cell r="C28" t="str">
            <v>WAFER TANGGO LONG COKLAT 8GR</v>
          </cell>
        </row>
        <row r="29">
          <cell r="B29" t="str">
            <v>WFTV500</v>
          </cell>
          <cell r="C29" t="str">
            <v>WAFER TANGGO LONG VANILA 8GR</v>
          </cell>
        </row>
        <row r="30">
          <cell r="B30" t="str">
            <v>WFTK500</v>
          </cell>
          <cell r="C30" t="str">
            <v>WAFER TANGGO LONG KEJU 8GR</v>
          </cell>
        </row>
        <row r="31">
          <cell r="B31" t="str">
            <v>WFTC2K</v>
          </cell>
          <cell r="C31" t="str">
            <v>WAFER TANGGO LONG COKLAT 52GR</v>
          </cell>
        </row>
        <row r="32">
          <cell r="B32" t="str">
            <v>WFTV2K</v>
          </cell>
          <cell r="C32" t="str">
            <v>WAFER TANGGO LONG VANILA 52GR</v>
          </cell>
        </row>
        <row r="33">
          <cell r="B33" t="str">
            <v>WFTK2K</v>
          </cell>
          <cell r="C33" t="str">
            <v>WAFER TANGGO LONG KEJU 52GR</v>
          </cell>
        </row>
        <row r="34">
          <cell r="B34" t="str">
            <v>WFLC500</v>
          </cell>
          <cell r="C34" t="str">
            <v>WAFFLE CRUNCHOX 8GR</v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  <row r="40">
          <cell r="C40" t="str">
            <v/>
          </cell>
        </row>
        <row r="41">
          <cell r="C41" t="str">
            <v/>
          </cell>
        </row>
        <row r="42">
          <cell r="C42" t="str">
            <v/>
          </cell>
        </row>
        <row r="43">
          <cell r="C43" t="str">
            <v/>
          </cell>
        </row>
        <row r="44">
          <cell r="C44" t="str">
            <v/>
          </cell>
        </row>
        <row r="45">
          <cell r="C45" t="str">
            <v/>
          </cell>
        </row>
        <row r="46">
          <cell r="C46" t="str">
            <v/>
          </cell>
        </row>
        <row r="47">
          <cell r="C47" t="str">
            <v/>
          </cell>
        </row>
        <row r="48">
          <cell r="C48" t="str">
            <v/>
          </cell>
        </row>
        <row r="49">
          <cell r="C49" t="str">
            <v/>
          </cell>
        </row>
        <row r="50">
          <cell r="C50" t="str">
            <v/>
          </cell>
        </row>
        <row r="51">
          <cell r="C51" t="str">
            <v/>
          </cell>
        </row>
        <row r="52">
          <cell r="C52" t="str">
            <v/>
          </cell>
        </row>
        <row r="53">
          <cell r="C53" t="str">
            <v/>
          </cell>
        </row>
        <row r="54">
          <cell r="C54" t="str">
            <v/>
          </cell>
        </row>
        <row r="55">
          <cell r="C55" t="str">
            <v/>
          </cell>
        </row>
        <row r="56">
          <cell r="C56" t="str">
            <v/>
          </cell>
        </row>
        <row r="57">
          <cell r="C57" t="str">
            <v/>
          </cell>
        </row>
        <row r="58">
          <cell r="C58" t="str">
            <v/>
          </cell>
        </row>
        <row r="59">
          <cell r="C59" t="str">
            <v/>
          </cell>
        </row>
        <row r="60">
          <cell r="C60" t="str">
            <v/>
          </cell>
        </row>
        <row r="61">
          <cell r="C61" t="str">
            <v/>
          </cell>
        </row>
        <row r="62">
          <cell r="C62" t="str">
            <v/>
          </cell>
        </row>
        <row r="63">
          <cell r="C63" t="str">
            <v/>
          </cell>
        </row>
        <row r="64">
          <cell r="C64" t="str">
            <v/>
          </cell>
        </row>
        <row r="65">
          <cell r="C65" t="str">
            <v/>
          </cell>
        </row>
        <row r="66">
          <cell r="C66" t="str">
            <v/>
          </cell>
        </row>
        <row r="67">
          <cell r="C67" t="str">
            <v/>
          </cell>
        </row>
        <row r="68">
          <cell r="C68" t="str">
            <v/>
          </cell>
        </row>
        <row r="69">
          <cell r="C69" t="str">
            <v/>
          </cell>
        </row>
        <row r="70">
          <cell r="C70" t="str">
            <v/>
          </cell>
        </row>
        <row r="71">
          <cell r="C71" t="str">
            <v/>
          </cell>
        </row>
        <row r="72">
          <cell r="C72" t="str">
            <v/>
          </cell>
        </row>
        <row r="73">
          <cell r="C73" t="str">
            <v/>
          </cell>
        </row>
        <row r="74">
          <cell r="C74" t="str">
            <v/>
          </cell>
        </row>
        <row r="75">
          <cell r="C75" t="str">
            <v/>
          </cell>
        </row>
        <row r="76">
          <cell r="C76" t="str">
            <v/>
          </cell>
        </row>
        <row r="77">
          <cell r="C77" t="str">
            <v/>
          </cell>
        </row>
        <row r="78">
          <cell r="C78" t="str">
            <v/>
          </cell>
        </row>
        <row r="79">
          <cell r="C79" t="str">
            <v/>
          </cell>
        </row>
        <row r="80">
          <cell r="C80" t="str">
            <v/>
          </cell>
        </row>
        <row r="81">
          <cell r="C81" t="str">
            <v/>
          </cell>
        </row>
        <row r="82">
          <cell r="C82" t="str">
            <v/>
          </cell>
        </row>
        <row r="83">
          <cell r="C83" t="str">
            <v/>
          </cell>
        </row>
        <row r="84">
          <cell r="C84" t="str">
            <v/>
          </cell>
        </row>
        <row r="85">
          <cell r="C85" t="str">
            <v/>
          </cell>
        </row>
        <row r="86">
          <cell r="C86" t="str">
            <v/>
          </cell>
        </row>
        <row r="87">
          <cell r="C87" t="str">
            <v/>
          </cell>
        </row>
        <row r="88">
          <cell r="C88" t="str">
            <v/>
          </cell>
        </row>
        <row r="89">
          <cell r="C89" t="str">
            <v/>
          </cell>
        </row>
        <row r="90">
          <cell r="C90" t="str">
            <v/>
          </cell>
        </row>
        <row r="91">
          <cell r="C91" t="str">
            <v/>
          </cell>
        </row>
        <row r="92">
          <cell r="C92" t="str">
            <v/>
          </cell>
        </row>
        <row r="93">
          <cell r="C93" t="str">
            <v/>
          </cell>
        </row>
        <row r="94">
          <cell r="C94" t="str">
            <v/>
          </cell>
        </row>
        <row r="95">
          <cell r="C95" t="str">
            <v/>
          </cell>
        </row>
        <row r="96">
          <cell r="C96" t="str">
            <v/>
          </cell>
        </row>
        <row r="97">
          <cell r="C97" t="str">
            <v/>
          </cell>
        </row>
        <row r="98">
          <cell r="C98" t="str">
            <v/>
          </cell>
        </row>
        <row r="99">
          <cell r="C99" t="str">
            <v/>
          </cell>
        </row>
        <row r="100">
          <cell r="C100" t="str">
            <v/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52"/>
  <sheetViews>
    <sheetView showGridLines="0" workbookViewId="0">
      <selection activeCell="D1" sqref="D1"/>
    </sheetView>
  </sheetViews>
  <sheetFormatPr defaultRowHeight="15" x14ac:dyDescent="0.25"/>
  <cols>
    <col min="1" max="1" width="1.28515625" style="1" customWidth="1"/>
    <col min="2" max="2" width="11" style="1" customWidth="1"/>
    <col min="3" max="3" width="30.140625" style="1" customWidth="1"/>
    <col min="4" max="4" width="9.140625" style="1"/>
    <col min="5" max="5" width="10.5703125" style="1" bestFit="1" customWidth="1"/>
    <col min="6" max="6" width="2.7109375" style="1" customWidth="1"/>
    <col min="7" max="7" width="10.42578125" style="1" customWidth="1"/>
    <col min="8" max="8" width="2.7109375" style="1" customWidth="1"/>
    <col min="9" max="68" width="15.7109375" style="1" customWidth="1"/>
    <col min="69" max="16384" width="9.140625" style="1"/>
  </cols>
  <sheetData>
    <row r="1" spans="2:68" ht="5.25" customHeight="1" x14ac:dyDescent="0.25"/>
    <row r="2" spans="2:68" x14ac:dyDescent="0.25">
      <c r="B2" s="1" t="s">
        <v>18</v>
      </c>
    </row>
    <row r="3" spans="2:68" ht="6" customHeight="1" x14ac:dyDescent="0.25"/>
    <row r="4" spans="2:68" x14ac:dyDescent="0.25">
      <c r="B4" s="1" t="s">
        <v>19</v>
      </c>
    </row>
    <row r="5" spans="2:68" ht="4.5" customHeight="1" x14ac:dyDescent="0.25">
      <c r="I5" s="1">
        <v>5</v>
      </c>
      <c r="J5" s="1">
        <v>7</v>
      </c>
      <c r="L5" s="1">
        <v>5</v>
      </c>
      <c r="M5" s="1">
        <v>7</v>
      </c>
      <c r="O5" s="1">
        <v>5</v>
      </c>
      <c r="P5" s="1">
        <v>7</v>
      </c>
      <c r="R5" s="1">
        <v>5</v>
      </c>
      <c r="S5" s="1">
        <v>7</v>
      </c>
      <c r="U5" s="1">
        <v>5</v>
      </c>
      <c r="V5" s="1">
        <v>7</v>
      </c>
      <c r="X5" s="1">
        <v>5</v>
      </c>
      <c r="Y5" s="1">
        <v>7</v>
      </c>
      <c r="AA5" s="1">
        <v>5</v>
      </c>
      <c r="AB5" s="1">
        <v>7</v>
      </c>
      <c r="AD5" s="1">
        <v>5</v>
      </c>
      <c r="AE5" s="1">
        <v>7</v>
      </c>
      <c r="AG5" s="1">
        <v>5</v>
      </c>
      <c r="AH5" s="1">
        <v>7</v>
      </c>
      <c r="AJ5" s="1">
        <v>5</v>
      </c>
      <c r="AK5" s="1">
        <v>7</v>
      </c>
      <c r="AM5" s="1">
        <v>5</v>
      </c>
      <c r="AN5" s="1">
        <v>7</v>
      </c>
      <c r="AP5" s="1">
        <v>5</v>
      </c>
      <c r="AQ5" s="1">
        <v>7</v>
      </c>
      <c r="AS5" s="1">
        <v>5</v>
      </c>
      <c r="AT5" s="1">
        <v>7</v>
      </c>
      <c r="AV5" s="1">
        <v>5</v>
      </c>
      <c r="AW5" s="1">
        <v>7</v>
      </c>
      <c r="AY5" s="1">
        <v>5</v>
      </c>
      <c r="AZ5" s="1">
        <v>7</v>
      </c>
      <c r="BB5" s="1">
        <v>5</v>
      </c>
      <c r="BC5" s="1">
        <v>7</v>
      </c>
      <c r="BE5" s="1">
        <v>5</v>
      </c>
      <c r="BF5" s="1">
        <v>7</v>
      </c>
      <c r="BH5" s="1">
        <v>5</v>
      </c>
      <c r="BI5" s="1">
        <v>7</v>
      </c>
      <c r="BK5" s="1">
        <v>5</v>
      </c>
      <c r="BL5" s="1">
        <v>7</v>
      </c>
      <c r="BN5" s="1">
        <v>5</v>
      </c>
      <c r="BO5" s="1">
        <v>7</v>
      </c>
    </row>
    <row r="6" spans="2:68" ht="10.5" customHeight="1" x14ac:dyDescent="0.25">
      <c r="I6" s="1">
        <v>1</v>
      </c>
      <c r="L6" s="1">
        <f>1+I6</f>
        <v>2</v>
      </c>
      <c r="O6" s="1">
        <f>1+L6</f>
        <v>3</v>
      </c>
      <c r="R6" s="1">
        <f>1+O6</f>
        <v>4</v>
      </c>
      <c r="U6" s="1">
        <f>1+R6</f>
        <v>5</v>
      </c>
      <c r="X6" s="1">
        <f>1+U6</f>
        <v>6</v>
      </c>
      <c r="AA6" s="1">
        <f>1+X6</f>
        <v>7</v>
      </c>
      <c r="AD6" s="1">
        <f>1+AA6</f>
        <v>8</v>
      </c>
      <c r="AG6" s="1">
        <f>1+AD6</f>
        <v>9</v>
      </c>
      <c r="AJ6" s="1">
        <f>1+AG6</f>
        <v>10</v>
      </c>
      <c r="AM6" s="1">
        <f>1+AJ6</f>
        <v>11</v>
      </c>
      <c r="AP6" s="1">
        <f>1+AM6</f>
        <v>12</v>
      </c>
      <c r="AS6" s="1">
        <f>1+AP6</f>
        <v>13</v>
      </c>
      <c r="AV6" s="1">
        <f>1+AS6</f>
        <v>14</v>
      </c>
      <c r="AY6" s="1">
        <f>1+AV6</f>
        <v>15</v>
      </c>
      <c r="BB6" s="1">
        <f>1+AY6</f>
        <v>16</v>
      </c>
      <c r="BE6" s="1">
        <f>1+BB6</f>
        <v>17</v>
      </c>
      <c r="BH6" s="1">
        <f>1+BE6</f>
        <v>18</v>
      </c>
      <c r="BK6" s="1">
        <f>1+BH6</f>
        <v>19</v>
      </c>
      <c r="BN6" s="1">
        <f t="shared" ref="BN6" si="0">1+BK6</f>
        <v>20</v>
      </c>
    </row>
    <row r="7" spans="2:68" ht="15.75" customHeight="1" x14ac:dyDescent="0.25">
      <c r="B7" s="14" t="s">
        <v>1</v>
      </c>
      <c r="C7" s="14" t="s">
        <v>2</v>
      </c>
      <c r="D7" s="12" t="s">
        <v>9</v>
      </c>
      <c r="E7" s="13"/>
      <c r="I7" s="9">
        <f>'1'!$D$4</f>
        <v>0</v>
      </c>
      <c r="J7" s="10" t="str">
        <f>'1'!$D$5</f>
        <v>KANVAS</v>
      </c>
      <c r="K7" s="10"/>
      <c r="L7" s="9">
        <f>'2'!$D$4</f>
        <v>0</v>
      </c>
      <c r="M7" s="10" t="str">
        <f>'2'!$D$5</f>
        <v>MOTORIS</v>
      </c>
      <c r="N7" s="10"/>
      <c r="O7" s="9">
        <f>'3'!$D$4</f>
        <v>0</v>
      </c>
      <c r="P7" s="10" t="str">
        <f>'3'!$D$5</f>
        <v>MOTORIS</v>
      </c>
      <c r="Q7" s="10"/>
      <c r="R7" s="9">
        <f>'4'!$D$4</f>
        <v>0</v>
      </c>
      <c r="S7" s="10" t="str">
        <f>'4'!$D$5</f>
        <v>MOTORIS</v>
      </c>
      <c r="T7" s="10"/>
      <c r="U7" s="9">
        <f>'5'!$D$4</f>
        <v>0</v>
      </c>
      <c r="V7" s="10" t="str">
        <f>'5'!$D$5</f>
        <v>MOTORIS</v>
      </c>
      <c r="W7" s="10"/>
      <c r="X7" s="9">
        <f>'6'!$D$4</f>
        <v>0</v>
      </c>
      <c r="Y7" s="10" t="str">
        <f>'6'!$D$5</f>
        <v>MOTORIS</v>
      </c>
      <c r="Z7" s="10"/>
      <c r="AA7" s="9">
        <f>'7'!$D$4</f>
        <v>0</v>
      </c>
      <c r="AB7" s="10" t="str">
        <f>'7'!$D$5</f>
        <v>MOTORIS</v>
      </c>
      <c r="AC7" s="10"/>
      <c r="AD7" s="9">
        <f>'8'!$D$4</f>
        <v>0</v>
      </c>
      <c r="AE7" s="10" t="str">
        <f>'8'!$D$5</f>
        <v>MOTORIS</v>
      </c>
      <c r="AF7" s="10"/>
      <c r="AG7" s="9">
        <f>'9'!$D$4</f>
        <v>0</v>
      </c>
      <c r="AH7" s="10" t="str">
        <f>'9'!$D$5</f>
        <v>MOTORIS</v>
      </c>
      <c r="AI7" s="10"/>
      <c r="AJ7" s="9">
        <f>'10'!$D$4</f>
        <v>0</v>
      </c>
      <c r="AK7" s="10" t="str">
        <f>'10'!$D$5</f>
        <v>MOTORIS</v>
      </c>
      <c r="AL7" s="10"/>
      <c r="AM7" s="9">
        <f>'11'!$D$4</f>
        <v>0</v>
      </c>
      <c r="AN7" s="10" t="str">
        <f>'11'!$D$5</f>
        <v>MOTORIS</v>
      </c>
      <c r="AO7" s="10"/>
      <c r="AP7" s="9">
        <f>'12'!$D$4</f>
        <v>0</v>
      </c>
      <c r="AQ7" s="10" t="str">
        <f>'12'!$D$5</f>
        <v>MOTORIS</v>
      </c>
      <c r="AR7" s="10"/>
      <c r="AS7" s="9">
        <f>'13'!$D$4</f>
        <v>0</v>
      </c>
      <c r="AT7" s="10" t="str">
        <f>'13'!$D$5</f>
        <v>MOTORIS</v>
      </c>
      <c r="AU7" s="10"/>
      <c r="AV7" s="9">
        <f>'14'!$D$4</f>
        <v>0</v>
      </c>
      <c r="AW7" s="10" t="str">
        <f>'14'!$D$5</f>
        <v>MOTORIS</v>
      </c>
      <c r="AX7" s="10"/>
      <c r="AY7" s="9">
        <f>'15'!$D$4</f>
        <v>0</v>
      </c>
      <c r="AZ7" s="10" t="str">
        <f>'15'!$D$5</f>
        <v>MOTORIS</v>
      </c>
      <c r="BA7" s="10"/>
      <c r="BB7" s="9">
        <f>'16'!$D$4</f>
        <v>0</v>
      </c>
      <c r="BC7" s="10" t="str">
        <f>'16'!$D$5</f>
        <v>MOTORIS</v>
      </c>
      <c r="BD7" s="10"/>
      <c r="BE7" s="9">
        <f>'17'!$D$4</f>
        <v>0</v>
      </c>
      <c r="BF7" s="10" t="str">
        <f>'17'!$D$5</f>
        <v>MOTORIS</v>
      </c>
      <c r="BG7" s="10"/>
      <c r="BH7" s="9">
        <f>'18'!$D$4</f>
        <v>0</v>
      </c>
      <c r="BI7" s="10" t="str">
        <f>'18'!$D$5</f>
        <v>MOTORIS</v>
      </c>
      <c r="BJ7" s="10"/>
      <c r="BK7" s="9">
        <f>'19'!$D$4</f>
        <v>0</v>
      </c>
      <c r="BL7" s="10" t="str">
        <f>'19'!$D$5</f>
        <v>MOTORIS</v>
      </c>
      <c r="BM7" s="10"/>
      <c r="BN7" s="9">
        <f>'20'!$D$4</f>
        <v>0</v>
      </c>
      <c r="BO7" s="10" t="str">
        <f>'20'!$D$5</f>
        <v>MOTORIS</v>
      </c>
      <c r="BP7" s="10"/>
    </row>
    <row r="8" spans="2:68" x14ac:dyDescent="0.25">
      <c r="B8" s="14"/>
      <c r="C8" s="14"/>
      <c r="D8" s="8" t="s">
        <v>4</v>
      </c>
      <c r="E8" s="8" t="s">
        <v>20</v>
      </c>
      <c r="G8" s="4" t="s">
        <v>10</v>
      </c>
      <c r="I8" s="8" t="s">
        <v>4</v>
      </c>
      <c r="J8" s="8" t="s">
        <v>20</v>
      </c>
      <c r="K8" s="8" t="s">
        <v>10</v>
      </c>
      <c r="L8" s="8" t="s">
        <v>4</v>
      </c>
      <c r="M8" s="8" t="s">
        <v>20</v>
      </c>
      <c r="N8" s="8" t="s">
        <v>10</v>
      </c>
      <c r="O8" s="8" t="s">
        <v>4</v>
      </c>
      <c r="P8" s="8" t="s">
        <v>20</v>
      </c>
      <c r="Q8" s="8" t="s">
        <v>10</v>
      </c>
      <c r="R8" s="8" t="s">
        <v>4</v>
      </c>
      <c r="S8" s="8" t="s">
        <v>20</v>
      </c>
      <c r="T8" s="8" t="s">
        <v>10</v>
      </c>
      <c r="U8" s="8" t="s">
        <v>4</v>
      </c>
      <c r="V8" s="8" t="s">
        <v>20</v>
      </c>
      <c r="W8" s="8" t="s">
        <v>10</v>
      </c>
      <c r="X8" s="8" t="s">
        <v>4</v>
      </c>
      <c r="Y8" s="8" t="s">
        <v>20</v>
      </c>
      <c r="Z8" s="8" t="s">
        <v>10</v>
      </c>
      <c r="AA8" s="8" t="s">
        <v>4</v>
      </c>
      <c r="AB8" s="8" t="s">
        <v>20</v>
      </c>
      <c r="AC8" s="8" t="s">
        <v>10</v>
      </c>
      <c r="AD8" s="8" t="s">
        <v>4</v>
      </c>
      <c r="AE8" s="8" t="s">
        <v>20</v>
      </c>
      <c r="AF8" s="8" t="s">
        <v>10</v>
      </c>
      <c r="AG8" s="8" t="s">
        <v>4</v>
      </c>
      <c r="AH8" s="8" t="s">
        <v>20</v>
      </c>
      <c r="AI8" s="8" t="s">
        <v>10</v>
      </c>
      <c r="AJ8" s="8" t="s">
        <v>4</v>
      </c>
      <c r="AK8" s="8" t="s">
        <v>20</v>
      </c>
      <c r="AL8" s="8" t="s">
        <v>10</v>
      </c>
      <c r="AM8" s="8" t="s">
        <v>4</v>
      </c>
      <c r="AN8" s="8" t="s">
        <v>20</v>
      </c>
      <c r="AO8" s="8" t="s">
        <v>10</v>
      </c>
      <c r="AP8" s="8" t="s">
        <v>4</v>
      </c>
      <c r="AQ8" s="8" t="s">
        <v>20</v>
      </c>
      <c r="AR8" s="8" t="s">
        <v>10</v>
      </c>
      <c r="AS8" s="8" t="s">
        <v>4</v>
      </c>
      <c r="AT8" s="8" t="s">
        <v>20</v>
      </c>
      <c r="AU8" s="8" t="s">
        <v>10</v>
      </c>
      <c r="AV8" s="8" t="s">
        <v>4</v>
      </c>
      <c r="AW8" s="8" t="s">
        <v>20</v>
      </c>
      <c r="AX8" s="8" t="s">
        <v>10</v>
      </c>
      <c r="AY8" s="8" t="s">
        <v>4</v>
      </c>
      <c r="AZ8" s="8" t="s">
        <v>20</v>
      </c>
      <c r="BA8" s="8" t="s">
        <v>10</v>
      </c>
      <c r="BB8" s="8" t="s">
        <v>4</v>
      </c>
      <c r="BC8" s="8" t="s">
        <v>20</v>
      </c>
      <c r="BD8" s="8" t="s">
        <v>10</v>
      </c>
      <c r="BE8" s="8" t="s">
        <v>4</v>
      </c>
      <c r="BF8" s="8" t="s">
        <v>20</v>
      </c>
      <c r="BG8" s="8" t="s">
        <v>10</v>
      </c>
      <c r="BH8" s="8" t="s">
        <v>4</v>
      </c>
      <c r="BI8" s="8" t="s">
        <v>20</v>
      </c>
      <c r="BJ8" s="8" t="s">
        <v>10</v>
      </c>
      <c r="BK8" s="8" t="s">
        <v>4</v>
      </c>
      <c r="BL8" s="8" t="s">
        <v>20</v>
      </c>
      <c r="BM8" s="8" t="s">
        <v>10</v>
      </c>
      <c r="BN8" s="8" t="s">
        <v>4</v>
      </c>
      <c r="BO8" s="8" t="s">
        <v>20</v>
      </c>
      <c r="BP8" s="8" t="s">
        <v>10</v>
      </c>
    </row>
    <row r="9" spans="2:68" x14ac:dyDescent="0.25">
      <c r="B9" s="2" t="s">
        <v>11</v>
      </c>
      <c r="C9" s="2" t="str">
        <f>IFERROR(VLOOKUP(B9:B200,[1]DBASE!$C$7:$D$200,2,0),"")</f>
        <v>NABATI WAFER KEJU 8GR</v>
      </c>
      <c r="D9" s="5">
        <f>SUMIF($I$8:$BO$8,D$8,$I9:$BO9)</f>
        <v>0</v>
      </c>
      <c r="E9" s="5">
        <f>SUMIF($I$8:$BO$8,E$8,$I9:$BO9)</f>
        <v>0</v>
      </c>
      <c r="G9" s="5">
        <f>SUMIF($I$8:$BO$8,G$8,$I9:$BO9)</f>
        <v>0</v>
      </c>
      <c r="I9" s="5" t="str">
        <f>IFERROR(VLOOKUP($B9,'1'!$C$11:$G$50,5,0),"")</f>
        <v/>
      </c>
      <c r="J9" s="5" t="str">
        <f>IFERROR(VLOOKUP($B9,'1'!$C$11:$I$50,7,0),"")</f>
        <v/>
      </c>
      <c r="K9" s="5" t="str">
        <f>IFERROR(VLOOKUP($B9,'1'!$C$11:$L$50,10,0),"")</f>
        <v/>
      </c>
      <c r="L9" s="5" t="str">
        <f>IFERROR(VLOOKUP($B9,'2'!$C$11:$G$50,5,0),"")</f>
        <v/>
      </c>
      <c r="M9" s="5" t="str">
        <f>IFERROR(VLOOKUP($B9,'2'!$C$11:$I$50,7,0),"")</f>
        <v/>
      </c>
      <c r="N9" s="5" t="str">
        <f>IFERROR(VLOOKUP($B9,'2'!$C$11:$L$50,10,0),"")</f>
        <v/>
      </c>
      <c r="O9" s="5" t="str">
        <f>IFERROR(VLOOKUP($B9,'3'!$C$11:$G$50,5,0),"")</f>
        <v/>
      </c>
      <c r="P9" s="5" t="str">
        <f>IFERROR(VLOOKUP($B9,'3'!$C$11:$I$50,7,0),"")</f>
        <v/>
      </c>
      <c r="Q9" s="5" t="str">
        <f>IFERROR(VLOOKUP($B9,'3'!$C$11:$L$50,10,0),"")</f>
        <v/>
      </c>
      <c r="R9" s="5" t="str">
        <f>IFERROR(VLOOKUP($B9,'4'!$C$11:$G$50,5,0),"")</f>
        <v/>
      </c>
      <c r="S9" s="5" t="str">
        <f>IFERROR(VLOOKUP($B9,'4'!$C$11:$I$50,7,0),"")</f>
        <v/>
      </c>
      <c r="T9" s="5" t="str">
        <f>IFERROR(VLOOKUP($B9,'4'!$C$11:$L$50,10,0),"")</f>
        <v/>
      </c>
      <c r="U9" s="5" t="str">
        <f>IFERROR(VLOOKUP($B9,'5'!$C$11:$G$50,5,0),"")</f>
        <v/>
      </c>
      <c r="V9" s="5" t="str">
        <f>IFERROR(VLOOKUP($B9,'5'!$C$11:$I$50,7,0),"")</f>
        <v/>
      </c>
      <c r="W9" s="5" t="str">
        <f>IFERROR(VLOOKUP($B9,'5'!$C$11:$L$50,10,0),"")</f>
        <v/>
      </c>
      <c r="X9" s="5" t="str">
        <f>IFERROR(VLOOKUP($B9,'6'!$C$11:$G$50,5,0),"")</f>
        <v/>
      </c>
      <c r="Y9" s="5" t="str">
        <f>IFERROR(VLOOKUP($B9,'6'!$C$11:$I$50,7,0),"")</f>
        <v/>
      </c>
      <c r="Z9" s="5" t="str">
        <f>IFERROR(VLOOKUP($B9,'6'!$C$11:$L$50,10,0),"")</f>
        <v/>
      </c>
      <c r="AA9" s="5" t="str">
        <f>IFERROR(VLOOKUP($B9,'7'!$C$11:$G$50,5,0),"")</f>
        <v/>
      </c>
      <c r="AB9" s="5" t="str">
        <f>IFERROR(VLOOKUP($B9,'7'!$C$11:$I$50,7,0),"")</f>
        <v/>
      </c>
      <c r="AC9" s="5" t="str">
        <f>IFERROR(VLOOKUP($B9,'7'!$C$11:$L$50,10,0),"")</f>
        <v/>
      </c>
      <c r="AD9" s="5" t="str">
        <f>IFERROR(VLOOKUP($B9,'8'!$C$11:$G$50,5,0),"")</f>
        <v/>
      </c>
      <c r="AE9" s="5" t="str">
        <f>IFERROR(VLOOKUP($B9,'8'!$C$11:$I$50,7,0),"")</f>
        <v/>
      </c>
      <c r="AF9" s="5" t="str">
        <f>IFERROR(VLOOKUP($B9,'8'!$C$11:$L$50,10,0),"")</f>
        <v/>
      </c>
      <c r="AG9" s="5" t="str">
        <f>IFERROR(VLOOKUP($B9,'9'!$C$11:$G$50,5,0),"")</f>
        <v/>
      </c>
      <c r="AH9" s="5" t="str">
        <f>IFERROR(VLOOKUP($B9,'9'!$C$11:$I$50,7,0),"")</f>
        <v/>
      </c>
      <c r="AI9" s="5" t="str">
        <f>IFERROR(VLOOKUP($B9,'9'!$C$11:$L$50,10,0),"")</f>
        <v/>
      </c>
      <c r="AJ9" s="5" t="str">
        <f>IFERROR(VLOOKUP($B9,'10'!$C$11:$G$50,5,0),"")</f>
        <v/>
      </c>
      <c r="AK9" s="5" t="str">
        <f>IFERROR(VLOOKUP($B9,'10'!$C$11:$I$50,7,0),"")</f>
        <v/>
      </c>
      <c r="AL9" s="5" t="str">
        <f>IFERROR(VLOOKUP($B9,'10'!$C$11:$L$50,10,0),"")</f>
        <v/>
      </c>
      <c r="AM9" s="5" t="str">
        <f>IFERROR(VLOOKUP($B9,'11'!$C$11:$G$50,5,0),"")</f>
        <v/>
      </c>
      <c r="AN9" s="5" t="str">
        <f>IFERROR(VLOOKUP($B9,'11'!$C$11:$I$50,7,0),"")</f>
        <v/>
      </c>
      <c r="AO9" s="5" t="str">
        <f>IFERROR(VLOOKUP($B9,'11'!$C$11:$L$50,10,0),"")</f>
        <v/>
      </c>
      <c r="AP9" s="5" t="str">
        <f>IFERROR(VLOOKUP($B9,'12'!$C$11:$G$50,5,0),"")</f>
        <v/>
      </c>
      <c r="AQ9" s="5" t="str">
        <f>IFERROR(VLOOKUP($B9,'12'!$C$11:$I$50,7,0),"")</f>
        <v/>
      </c>
      <c r="AR9" s="5" t="str">
        <f>IFERROR(VLOOKUP($B9,'12'!$C$11:$L$50,10,0),"")</f>
        <v/>
      </c>
      <c r="AS9" s="5" t="str">
        <f>IFERROR(VLOOKUP($B9,'13'!$C$11:$G$50,5,0),"")</f>
        <v/>
      </c>
      <c r="AT9" s="5" t="str">
        <f>IFERROR(VLOOKUP($B9,'13'!$C$11:$I$50,7,0),"")</f>
        <v/>
      </c>
      <c r="AU9" s="5" t="str">
        <f>IFERROR(VLOOKUP($B9,'13'!$C$11:$L$50,10,0),"")</f>
        <v/>
      </c>
      <c r="AV9" s="5" t="str">
        <f>IFERROR(VLOOKUP($B9,'14'!$C$11:$G$50,5,0),"")</f>
        <v/>
      </c>
      <c r="AW9" s="5" t="str">
        <f>IFERROR(VLOOKUP($B9,'14'!$C$11:$I$50,7,0),"")</f>
        <v/>
      </c>
      <c r="AX9" s="5" t="str">
        <f>IFERROR(VLOOKUP($B9,'14'!$C$11:$L$50,10,0),"")</f>
        <v/>
      </c>
      <c r="AY9" s="5" t="str">
        <f>IFERROR(VLOOKUP($B9,'15'!$C$11:$G$50,5,0),"")</f>
        <v/>
      </c>
      <c r="AZ9" s="5" t="str">
        <f>IFERROR(VLOOKUP($B9,'15'!$C$11:$I$50,7,0),"")</f>
        <v/>
      </c>
      <c r="BA9" s="5" t="str">
        <f>IFERROR(VLOOKUP($B9,'15'!$C$11:$L$50,10,0),"")</f>
        <v/>
      </c>
      <c r="BB9" s="5" t="str">
        <f>IFERROR(VLOOKUP($B9,'16'!$C$11:$G$50,5,0),"")</f>
        <v/>
      </c>
      <c r="BC9" s="5" t="str">
        <f>IFERROR(VLOOKUP($B9,'16'!$C$11:$I$50,7,0),"")</f>
        <v/>
      </c>
      <c r="BD9" s="5" t="str">
        <f>IFERROR(VLOOKUP($B9,'16'!$C$11:$L$50,10,0),"")</f>
        <v/>
      </c>
      <c r="BE9" s="5" t="str">
        <f>IFERROR(VLOOKUP($B9,'17'!$C$11:$G$50,5,0),"")</f>
        <v/>
      </c>
      <c r="BF9" s="5" t="str">
        <f>IFERROR(VLOOKUP($B9,'17'!$C$11:$I$50,7,0),"")</f>
        <v/>
      </c>
      <c r="BG9" s="5" t="str">
        <f>IFERROR(VLOOKUP($B9,'17'!$C$11:$L$50,10,0),"")</f>
        <v/>
      </c>
      <c r="BH9" s="5" t="str">
        <f>IFERROR(VLOOKUP($B9,'18'!$C$11:$G$50,5,0),"")</f>
        <v/>
      </c>
      <c r="BI9" s="5" t="str">
        <f>IFERROR(VLOOKUP($B9,'18'!$C$11:$I$50,7,0),"")</f>
        <v/>
      </c>
      <c r="BJ9" s="5" t="str">
        <f>IFERROR(VLOOKUP($B9,'18'!$C$11:$L$50,10,0),"")</f>
        <v/>
      </c>
      <c r="BK9" s="5" t="str">
        <f>IFERROR(VLOOKUP($B9,'19'!$C$11:$G$50,5,0),"")</f>
        <v/>
      </c>
      <c r="BL9" s="5" t="str">
        <f>IFERROR(VLOOKUP($B9,'19'!$C$11:$I$50,7,0),"")</f>
        <v/>
      </c>
      <c r="BM9" s="5" t="str">
        <f>IFERROR(VLOOKUP($B9,'19'!$C$11:$L$50,10,0),"")</f>
        <v/>
      </c>
      <c r="BN9" s="5" t="str">
        <f>IFERROR(VLOOKUP($B9,'20'!$C$11:$G$50,5,0),"")</f>
        <v/>
      </c>
      <c r="BO9" s="5" t="str">
        <f>IFERROR(VLOOKUP($B9,'20'!$C$11:$I$50,7,0),"")</f>
        <v/>
      </c>
      <c r="BP9" s="5" t="str">
        <f>IFERROR(VLOOKUP($B9,'20'!$C$11:$L$50,10,0),"")</f>
        <v/>
      </c>
    </row>
    <row r="10" spans="2:68" x14ac:dyDescent="0.25">
      <c r="B10" s="2" t="s">
        <v>12</v>
      </c>
      <c r="C10" s="2" t="str">
        <f>IFERROR(VLOOKUP(B10:B201,[1]DBASE!$C$7:$D$200,2,0),"")</f>
        <v>NABATI WAFER COKLAT 8GR</v>
      </c>
      <c r="D10" s="5">
        <f t="shared" ref="D10:E50" si="1">SUMIF($I$8:$BO$8,D$8,$I10:$BO10)</f>
        <v>0</v>
      </c>
      <c r="E10" s="5">
        <f t="shared" si="1"/>
        <v>0</v>
      </c>
      <c r="G10" s="5">
        <f t="shared" ref="G10:G50" si="2">SUMIF($I$8:$BO$8,G$8,$I10:$BO10)</f>
        <v>0</v>
      </c>
      <c r="I10" s="5" t="str">
        <f>IFERROR(VLOOKUP($B10,'1'!$C$11:$G$50,5,0),"")</f>
        <v/>
      </c>
      <c r="J10" s="5" t="str">
        <f>IFERROR(VLOOKUP($B10,'1'!$C$11:$I$50,7,0),"")</f>
        <v/>
      </c>
      <c r="K10" s="5" t="str">
        <f>IFERROR(VLOOKUP($B10,'1'!$C$11:$L$50,10,0),"")</f>
        <v/>
      </c>
      <c r="L10" s="5" t="str">
        <f>IFERROR(VLOOKUP($B10,'2'!$C$11:$G$50,5,0),"")</f>
        <v/>
      </c>
      <c r="M10" s="5" t="str">
        <f>IFERROR(VLOOKUP($B10,'2'!$C$11:$I$50,7,0),"")</f>
        <v/>
      </c>
      <c r="N10" s="5" t="str">
        <f>IFERROR(VLOOKUP($B10,'2'!$C$11:$L$50,10,0),"")</f>
        <v/>
      </c>
      <c r="O10" s="5" t="str">
        <f>IFERROR(VLOOKUP($B10,'3'!$C$11:$G$50,5,0),"")</f>
        <v/>
      </c>
      <c r="P10" s="5" t="str">
        <f>IFERROR(VLOOKUP($B10,'3'!$C$11:$I$50,7,0),"")</f>
        <v/>
      </c>
      <c r="Q10" s="5" t="str">
        <f>IFERROR(VLOOKUP($B10,'3'!$C$11:$L$50,10,0),"")</f>
        <v/>
      </c>
      <c r="R10" s="5" t="str">
        <f>IFERROR(VLOOKUP($B10,'4'!$C$11:$G$50,5,0),"")</f>
        <v/>
      </c>
      <c r="S10" s="5" t="str">
        <f>IFERROR(VLOOKUP($B10,'4'!$C$11:$I$50,7,0),"")</f>
        <v/>
      </c>
      <c r="T10" s="5" t="str">
        <f>IFERROR(VLOOKUP($B10,'4'!$C$11:$L$50,10,0),"")</f>
        <v/>
      </c>
      <c r="U10" s="5" t="str">
        <f>IFERROR(VLOOKUP($B10,'5'!$C$11:$G$50,5,0),"")</f>
        <v/>
      </c>
      <c r="V10" s="5" t="str">
        <f>IFERROR(VLOOKUP($B10,'5'!$C$11:$I$50,7,0),"")</f>
        <v/>
      </c>
      <c r="W10" s="5" t="str">
        <f>IFERROR(VLOOKUP($B10,'5'!$C$11:$L$50,10,0),"")</f>
        <v/>
      </c>
      <c r="X10" s="5" t="str">
        <f>IFERROR(VLOOKUP($B10,'6'!$C$11:$G$50,5,0),"")</f>
        <v/>
      </c>
      <c r="Y10" s="5" t="str">
        <f>IFERROR(VLOOKUP($B10,'6'!$C$11:$I$50,7,0),"")</f>
        <v/>
      </c>
      <c r="Z10" s="5" t="str">
        <f>IFERROR(VLOOKUP($B10,'6'!$C$11:$L$50,10,0),"")</f>
        <v/>
      </c>
      <c r="AA10" s="5" t="str">
        <f>IFERROR(VLOOKUP($B10,'7'!$C$11:$G$50,5,0),"")</f>
        <v/>
      </c>
      <c r="AB10" s="5" t="str">
        <f>IFERROR(VLOOKUP($B10,'7'!$C$11:$I$50,7,0),"")</f>
        <v/>
      </c>
      <c r="AC10" s="5" t="str">
        <f>IFERROR(VLOOKUP($B10,'7'!$C$11:$L$50,10,0),"")</f>
        <v/>
      </c>
      <c r="AD10" s="5" t="str">
        <f>IFERROR(VLOOKUP($B10,'8'!$C$11:$G$50,5,0),"")</f>
        <v/>
      </c>
      <c r="AE10" s="5" t="str">
        <f>IFERROR(VLOOKUP($B10,'8'!$C$11:$I$50,7,0),"")</f>
        <v/>
      </c>
      <c r="AF10" s="5" t="str">
        <f>IFERROR(VLOOKUP($B10,'8'!$C$11:$L$50,10,0),"")</f>
        <v/>
      </c>
      <c r="AG10" s="5" t="str">
        <f>IFERROR(VLOOKUP($B10,'9'!$C$11:$G$50,5,0),"")</f>
        <v/>
      </c>
      <c r="AH10" s="5" t="str">
        <f>IFERROR(VLOOKUP($B10,'9'!$C$11:$I$50,7,0),"")</f>
        <v/>
      </c>
      <c r="AI10" s="5" t="str">
        <f>IFERROR(VLOOKUP($B10,'9'!$C$11:$L$50,10,0),"")</f>
        <v/>
      </c>
      <c r="AJ10" s="5" t="str">
        <f>IFERROR(VLOOKUP($B10,'10'!$C$11:$G$50,5,0),"")</f>
        <v/>
      </c>
      <c r="AK10" s="5" t="str">
        <f>IFERROR(VLOOKUP($B10,'10'!$C$11:$I$50,7,0),"")</f>
        <v/>
      </c>
      <c r="AL10" s="5" t="str">
        <f>IFERROR(VLOOKUP($B10,'10'!$C$11:$L$50,10,0),"")</f>
        <v/>
      </c>
      <c r="AM10" s="5" t="str">
        <f>IFERROR(VLOOKUP($B10,'11'!$C$11:$G$50,5,0),"")</f>
        <v/>
      </c>
      <c r="AN10" s="5" t="str">
        <f>IFERROR(VLOOKUP($B10,'11'!$C$11:$I$50,7,0),"")</f>
        <v/>
      </c>
      <c r="AO10" s="5" t="str">
        <f>IFERROR(VLOOKUP($B10,'11'!$C$11:$L$50,10,0),"")</f>
        <v/>
      </c>
      <c r="AP10" s="5" t="str">
        <f>IFERROR(VLOOKUP($B10,'12'!$C$11:$G$50,5,0),"")</f>
        <v/>
      </c>
      <c r="AQ10" s="5" t="str">
        <f>IFERROR(VLOOKUP($B10,'12'!$C$11:$I$50,7,0),"")</f>
        <v/>
      </c>
      <c r="AR10" s="5" t="str">
        <f>IFERROR(VLOOKUP($B10,'12'!$C$11:$L$50,10,0),"")</f>
        <v/>
      </c>
      <c r="AS10" s="5" t="str">
        <f>IFERROR(VLOOKUP($B10,'13'!$C$11:$G$50,5,0),"")</f>
        <v/>
      </c>
      <c r="AT10" s="5" t="str">
        <f>IFERROR(VLOOKUP($B10,'13'!$C$11:$I$50,7,0),"")</f>
        <v/>
      </c>
      <c r="AU10" s="5" t="str">
        <f>IFERROR(VLOOKUP($B10,'13'!$C$11:$L$50,10,0),"")</f>
        <v/>
      </c>
      <c r="AV10" s="5" t="str">
        <f>IFERROR(VLOOKUP($B10,'14'!$C$11:$G$50,5,0),"")</f>
        <v/>
      </c>
      <c r="AW10" s="5" t="str">
        <f>IFERROR(VLOOKUP($B10,'14'!$C$11:$I$50,7,0),"")</f>
        <v/>
      </c>
      <c r="AX10" s="5" t="str">
        <f>IFERROR(VLOOKUP($B10,'14'!$C$11:$L$50,10,0),"")</f>
        <v/>
      </c>
      <c r="AY10" s="5" t="str">
        <f>IFERROR(VLOOKUP($B10,'15'!$C$11:$G$50,5,0),"")</f>
        <v/>
      </c>
      <c r="AZ10" s="5" t="str">
        <f>IFERROR(VLOOKUP($B10,'15'!$C$11:$I$50,7,0),"")</f>
        <v/>
      </c>
      <c r="BA10" s="5" t="str">
        <f>IFERROR(VLOOKUP($B10,'15'!$C$11:$L$50,10,0),"")</f>
        <v/>
      </c>
      <c r="BB10" s="5" t="str">
        <f>IFERROR(VLOOKUP($B10,'16'!$C$11:$G$50,5,0),"")</f>
        <v/>
      </c>
      <c r="BC10" s="5" t="str">
        <f>IFERROR(VLOOKUP($B10,'16'!$C$11:$I$50,7,0),"")</f>
        <v/>
      </c>
      <c r="BD10" s="5" t="str">
        <f>IFERROR(VLOOKUP($B10,'16'!$C$11:$L$50,10,0),"")</f>
        <v/>
      </c>
      <c r="BE10" s="5" t="str">
        <f>IFERROR(VLOOKUP($B10,'17'!$C$11:$G$50,5,0),"")</f>
        <v/>
      </c>
      <c r="BF10" s="5" t="str">
        <f>IFERROR(VLOOKUP($B10,'17'!$C$11:$I$50,7,0),"")</f>
        <v/>
      </c>
      <c r="BG10" s="5" t="str">
        <f>IFERROR(VLOOKUP($B10,'17'!$C$11:$L$50,10,0),"")</f>
        <v/>
      </c>
      <c r="BH10" s="5" t="str">
        <f>IFERROR(VLOOKUP($B10,'18'!$C$11:$G$50,5,0),"")</f>
        <v/>
      </c>
      <c r="BI10" s="5" t="str">
        <f>IFERROR(VLOOKUP($B10,'18'!$C$11:$I$50,7,0),"")</f>
        <v/>
      </c>
      <c r="BJ10" s="5" t="str">
        <f>IFERROR(VLOOKUP($B10,'18'!$C$11:$L$50,10,0),"")</f>
        <v/>
      </c>
      <c r="BK10" s="5" t="str">
        <f>IFERROR(VLOOKUP($B10,'19'!$C$11:$G$50,5,0),"")</f>
        <v/>
      </c>
      <c r="BL10" s="5" t="str">
        <f>IFERROR(VLOOKUP($B10,'19'!$C$11:$I$50,7,0),"")</f>
        <v/>
      </c>
      <c r="BM10" s="5" t="str">
        <f>IFERROR(VLOOKUP($B10,'19'!$C$11:$L$50,10,0),"")</f>
        <v/>
      </c>
      <c r="BN10" s="5" t="str">
        <f>IFERROR(VLOOKUP($B10,'20'!$C$11:$G$50,5,0),"")</f>
        <v/>
      </c>
      <c r="BO10" s="5" t="str">
        <f>IFERROR(VLOOKUP($B10,'20'!$C$11:$I$50,7,0),"")</f>
        <v/>
      </c>
      <c r="BP10" s="5" t="str">
        <f>IFERROR(VLOOKUP($B10,'20'!$C$11:$L$50,10,0),"")</f>
        <v/>
      </c>
    </row>
    <row r="11" spans="2:68" x14ac:dyDescent="0.25">
      <c r="B11" s="2" t="s">
        <v>24</v>
      </c>
      <c r="C11" s="2" t="str">
        <f>IFERROR(VLOOKUP(B11:B202,[1]DBASE!$C$7:$D$200,2,0),"")</f>
        <v>NABATI WAFER KEJU 19GR</v>
      </c>
      <c r="D11" s="5">
        <f t="shared" si="1"/>
        <v>0</v>
      </c>
      <c r="E11" s="5">
        <f t="shared" si="1"/>
        <v>0</v>
      </c>
      <c r="G11" s="5">
        <f t="shared" si="2"/>
        <v>0</v>
      </c>
      <c r="I11" s="5" t="str">
        <f>IFERROR(VLOOKUP($B11,'1'!$C$11:$G$50,5,0),"")</f>
        <v/>
      </c>
      <c r="J11" s="5" t="str">
        <f>IFERROR(VLOOKUP($B11,'1'!$C$11:$I$50,7,0),"")</f>
        <v/>
      </c>
      <c r="K11" s="5" t="str">
        <f>IFERROR(VLOOKUP($B11,'1'!$C$11:$L$50,10,0),"")</f>
        <v/>
      </c>
      <c r="L11" s="5" t="str">
        <f>IFERROR(VLOOKUP($B11,'2'!$C$11:$G$50,5,0),"")</f>
        <v/>
      </c>
      <c r="M11" s="5" t="str">
        <f>IFERROR(VLOOKUP($B11,'2'!$C$11:$I$50,7,0),"")</f>
        <v/>
      </c>
      <c r="N11" s="5" t="str">
        <f>IFERROR(VLOOKUP($B11,'2'!$C$11:$L$50,10,0),"")</f>
        <v/>
      </c>
      <c r="O11" s="5" t="str">
        <f>IFERROR(VLOOKUP($B11,'3'!$C$11:$G$50,5,0),"")</f>
        <v/>
      </c>
      <c r="P11" s="5" t="str">
        <f>IFERROR(VLOOKUP($B11,'3'!$C$11:$I$50,7,0),"")</f>
        <v/>
      </c>
      <c r="Q11" s="5" t="str">
        <f>IFERROR(VLOOKUP($B11,'3'!$C$11:$L$50,10,0),"")</f>
        <v/>
      </c>
      <c r="R11" s="5" t="str">
        <f>IFERROR(VLOOKUP($B11,'4'!$C$11:$G$50,5,0),"")</f>
        <v/>
      </c>
      <c r="S11" s="5" t="str">
        <f>IFERROR(VLOOKUP($B11,'4'!$C$11:$I$50,7,0),"")</f>
        <v/>
      </c>
      <c r="T11" s="5" t="str">
        <f>IFERROR(VLOOKUP($B11,'4'!$C$11:$L$50,10,0),"")</f>
        <v/>
      </c>
      <c r="U11" s="5" t="str">
        <f>IFERROR(VLOOKUP($B11,'5'!$C$11:$G$50,5,0),"")</f>
        <v/>
      </c>
      <c r="V11" s="5" t="str">
        <f>IFERROR(VLOOKUP($B11,'5'!$C$11:$I$50,7,0),"")</f>
        <v/>
      </c>
      <c r="W11" s="5" t="str">
        <f>IFERROR(VLOOKUP($B11,'5'!$C$11:$L$50,10,0),"")</f>
        <v/>
      </c>
      <c r="X11" s="5" t="str">
        <f>IFERROR(VLOOKUP($B11,'6'!$C$11:$G$50,5,0),"")</f>
        <v/>
      </c>
      <c r="Y11" s="5" t="str">
        <f>IFERROR(VLOOKUP($B11,'6'!$C$11:$I$50,7,0),"")</f>
        <v/>
      </c>
      <c r="Z11" s="5" t="str">
        <f>IFERROR(VLOOKUP($B11,'6'!$C$11:$L$50,10,0),"")</f>
        <v/>
      </c>
      <c r="AA11" s="5" t="str">
        <f>IFERROR(VLOOKUP($B11,'7'!$C$11:$G$50,5,0),"")</f>
        <v/>
      </c>
      <c r="AB11" s="5" t="str">
        <f>IFERROR(VLOOKUP($B11,'7'!$C$11:$I$50,7,0),"")</f>
        <v/>
      </c>
      <c r="AC11" s="5" t="str">
        <f>IFERROR(VLOOKUP($B11,'7'!$C$11:$L$50,10,0),"")</f>
        <v/>
      </c>
      <c r="AD11" s="5" t="str">
        <f>IFERROR(VLOOKUP($B11,'8'!$C$11:$G$50,5,0),"")</f>
        <v/>
      </c>
      <c r="AE11" s="5" t="str">
        <f>IFERROR(VLOOKUP($B11,'8'!$C$11:$I$50,7,0),"")</f>
        <v/>
      </c>
      <c r="AF11" s="5" t="str">
        <f>IFERROR(VLOOKUP($B11,'8'!$C$11:$L$50,10,0),"")</f>
        <v/>
      </c>
      <c r="AG11" s="5" t="str">
        <f>IFERROR(VLOOKUP($B11,'9'!$C$11:$G$50,5,0),"")</f>
        <v/>
      </c>
      <c r="AH11" s="5" t="str">
        <f>IFERROR(VLOOKUP($B11,'9'!$C$11:$I$50,7,0),"")</f>
        <v/>
      </c>
      <c r="AI11" s="5" t="str">
        <f>IFERROR(VLOOKUP($B11,'9'!$C$11:$L$50,10,0),"")</f>
        <v/>
      </c>
      <c r="AJ11" s="5" t="str">
        <f>IFERROR(VLOOKUP($B11,'10'!$C$11:$G$50,5,0),"")</f>
        <v/>
      </c>
      <c r="AK11" s="5" t="str">
        <f>IFERROR(VLOOKUP($B11,'10'!$C$11:$I$50,7,0),"")</f>
        <v/>
      </c>
      <c r="AL11" s="5" t="str">
        <f>IFERROR(VLOOKUP($B11,'10'!$C$11:$L$50,10,0),"")</f>
        <v/>
      </c>
      <c r="AM11" s="5" t="str">
        <f>IFERROR(VLOOKUP($B11,'11'!$C$11:$G$50,5,0),"")</f>
        <v/>
      </c>
      <c r="AN11" s="5" t="str">
        <f>IFERROR(VLOOKUP($B11,'11'!$C$11:$I$50,7,0),"")</f>
        <v/>
      </c>
      <c r="AO11" s="5" t="str">
        <f>IFERROR(VLOOKUP($B11,'11'!$C$11:$L$50,10,0),"")</f>
        <v/>
      </c>
      <c r="AP11" s="5" t="str">
        <f>IFERROR(VLOOKUP($B11,'12'!$C$11:$G$50,5,0),"")</f>
        <v/>
      </c>
      <c r="AQ11" s="5" t="str">
        <f>IFERROR(VLOOKUP($B11,'12'!$C$11:$I$50,7,0),"")</f>
        <v/>
      </c>
      <c r="AR11" s="5" t="str">
        <f>IFERROR(VLOOKUP($B11,'12'!$C$11:$L$50,10,0),"")</f>
        <v/>
      </c>
      <c r="AS11" s="5" t="str">
        <f>IFERROR(VLOOKUP($B11,'13'!$C$11:$G$50,5,0),"")</f>
        <v/>
      </c>
      <c r="AT11" s="5" t="str">
        <f>IFERROR(VLOOKUP($B11,'13'!$C$11:$I$50,7,0),"")</f>
        <v/>
      </c>
      <c r="AU11" s="5" t="str">
        <f>IFERROR(VLOOKUP($B11,'13'!$C$11:$L$50,10,0),"")</f>
        <v/>
      </c>
      <c r="AV11" s="5" t="str">
        <f>IFERROR(VLOOKUP($B11,'14'!$C$11:$G$50,5,0),"")</f>
        <v/>
      </c>
      <c r="AW11" s="5" t="str">
        <f>IFERROR(VLOOKUP($B11,'14'!$C$11:$I$50,7,0),"")</f>
        <v/>
      </c>
      <c r="AX11" s="5" t="str">
        <f>IFERROR(VLOOKUP($B11,'14'!$C$11:$L$50,10,0),"")</f>
        <v/>
      </c>
      <c r="AY11" s="5" t="str">
        <f>IFERROR(VLOOKUP($B11,'15'!$C$11:$G$50,5,0),"")</f>
        <v/>
      </c>
      <c r="AZ11" s="5" t="str">
        <f>IFERROR(VLOOKUP($B11,'15'!$C$11:$I$50,7,0),"")</f>
        <v/>
      </c>
      <c r="BA11" s="5" t="str">
        <f>IFERROR(VLOOKUP($B11,'15'!$C$11:$L$50,10,0),"")</f>
        <v/>
      </c>
      <c r="BB11" s="5" t="str">
        <f>IFERROR(VLOOKUP($B11,'16'!$C$11:$G$50,5,0),"")</f>
        <v/>
      </c>
      <c r="BC11" s="5" t="str">
        <f>IFERROR(VLOOKUP($B11,'16'!$C$11:$I$50,7,0),"")</f>
        <v/>
      </c>
      <c r="BD11" s="5" t="str">
        <f>IFERROR(VLOOKUP($B11,'16'!$C$11:$L$50,10,0),"")</f>
        <v/>
      </c>
      <c r="BE11" s="5" t="str">
        <f>IFERROR(VLOOKUP($B11,'17'!$C$11:$G$50,5,0),"")</f>
        <v/>
      </c>
      <c r="BF11" s="5" t="str">
        <f>IFERROR(VLOOKUP($B11,'17'!$C$11:$I$50,7,0),"")</f>
        <v/>
      </c>
      <c r="BG11" s="5" t="str">
        <f>IFERROR(VLOOKUP($B11,'17'!$C$11:$L$50,10,0),"")</f>
        <v/>
      </c>
      <c r="BH11" s="5" t="str">
        <f>IFERROR(VLOOKUP($B11,'18'!$C$11:$G$50,5,0),"")</f>
        <v/>
      </c>
      <c r="BI11" s="5" t="str">
        <f>IFERROR(VLOOKUP($B11,'18'!$C$11:$I$50,7,0),"")</f>
        <v/>
      </c>
      <c r="BJ11" s="5" t="str">
        <f>IFERROR(VLOOKUP($B11,'18'!$C$11:$L$50,10,0),"")</f>
        <v/>
      </c>
      <c r="BK11" s="5" t="str">
        <f>IFERROR(VLOOKUP($B11,'19'!$C$11:$G$50,5,0),"")</f>
        <v/>
      </c>
      <c r="BL11" s="5" t="str">
        <f>IFERROR(VLOOKUP($B11,'19'!$C$11:$I$50,7,0),"")</f>
        <v/>
      </c>
      <c r="BM11" s="5" t="str">
        <f>IFERROR(VLOOKUP($B11,'19'!$C$11:$L$50,10,0),"")</f>
        <v/>
      </c>
      <c r="BN11" s="5" t="str">
        <f>IFERROR(VLOOKUP($B11,'20'!$C$11:$G$50,5,0),"")</f>
        <v/>
      </c>
      <c r="BO11" s="5" t="str">
        <f>IFERROR(VLOOKUP($B11,'20'!$C$11:$I$50,7,0),"")</f>
        <v/>
      </c>
      <c r="BP11" s="5" t="str">
        <f>IFERROR(VLOOKUP($B11,'20'!$C$11:$L$50,10,0),"")</f>
        <v/>
      </c>
    </row>
    <row r="12" spans="2:68" x14ac:dyDescent="0.25">
      <c r="B12" s="2" t="s">
        <v>25</v>
      </c>
      <c r="C12" s="2" t="str">
        <f>IFERROR(VLOOKUP(B12:B203,[1]DBASE!$C$7:$D$200,2,0),"")</f>
        <v>NABATI WAFER COKLAT 19GR</v>
      </c>
      <c r="D12" s="5">
        <f t="shared" si="1"/>
        <v>0</v>
      </c>
      <c r="E12" s="5">
        <f t="shared" si="1"/>
        <v>0</v>
      </c>
      <c r="G12" s="5">
        <f t="shared" si="2"/>
        <v>0</v>
      </c>
      <c r="I12" s="5" t="str">
        <f>IFERROR(VLOOKUP($B12,'1'!$C$11:$G$50,5,0),"")</f>
        <v/>
      </c>
      <c r="J12" s="5" t="str">
        <f>IFERROR(VLOOKUP($B12,'1'!$C$11:$I$50,7,0),"")</f>
        <v/>
      </c>
      <c r="K12" s="5" t="str">
        <f>IFERROR(VLOOKUP($B12,'1'!$C$11:$L$50,10,0),"")</f>
        <v/>
      </c>
      <c r="L12" s="5" t="str">
        <f>IFERROR(VLOOKUP($B12,'2'!$C$11:$G$50,5,0),"")</f>
        <v/>
      </c>
      <c r="M12" s="5" t="str">
        <f>IFERROR(VLOOKUP($B12,'2'!$C$11:$I$50,7,0),"")</f>
        <v/>
      </c>
      <c r="N12" s="5" t="str">
        <f>IFERROR(VLOOKUP($B12,'2'!$C$11:$L$50,10,0),"")</f>
        <v/>
      </c>
      <c r="O12" s="5" t="str">
        <f>IFERROR(VLOOKUP($B12,'3'!$C$11:$G$50,5,0),"")</f>
        <v/>
      </c>
      <c r="P12" s="5" t="str">
        <f>IFERROR(VLOOKUP($B12,'3'!$C$11:$I$50,7,0),"")</f>
        <v/>
      </c>
      <c r="Q12" s="5" t="str">
        <f>IFERROR(VLOOKUP($B12,'3'!$C$11:$L$50,10,0),"")</f>
        <v/>
      </c>
      <c r="R12" s="5" t="str">
        <f>IFERROR(VLOOKUP($B12,'4'!$C$11:$G$50,5,0),"")</f>
        <v/>
      </c>
      <c r="S12" s="5" t="str">
        <f>IFERROR(VLOOKUP($B12,'4'!$C$11:$I$50,7,0),"")</f>
        <v/>
      </c>
      <c r="T12" s="5" t="str">
        <f>IFERROR(VLOOKUP($B12,'4'!$C$11:$L$50,10,0),"")</f>
        <v/>
      </c>
      <c r="U12" s="5" t="str">
        <f>IFERROR(VLOOKUP($B12,'5'!$C$11:$G$50,5,0),"")</f>
        <v/>
      </c>
      <c r="V12" s="5" t="str">
        <f>IFERROR(VLOOKUP($B12,'5'!$C$11:$I$50,7,0),"")</f>
        <v/>
      </c>
      <c r="W12" s="5" t="str">
        <f>IFERROR(VLOOKUP($B12,'5'!$C$11:$L$50,10,0),"")</f>
        <v/>
      </c>
      <c r="X12" s="5" t="str">
        <f>IFERROR(VLOOKUP($B12,'6'!$C$11:$G$50,5,0),"")</f>
        <v/>
      </c>
      <c r="Y12" s="5" t="str">
        <f>IFERROR(VLOOKUP($B12,'6'!$C$11:$I$50,7,0),"")</f>
        <v/>
      </c>
      <c r="Z12" s="5" t="str">
        <f>IFERROR(VLOOKUP($B12,'6'!$C$11:$L$50,10,0),"")</f>
        <v/>
      </c>
      <c r="AA12" s="5" t="str">
        <f>IFERROR(VLOOKUP($B12,'7'!$C$11:$G$50,5,0),"")</f>
        <v/>
      </c>
      <c r="AB12" s="5" t="str">
        <f>IFERROR(VLOOKUP($B12,'7'!$C$11:$I$50,7,0),"")</f>
        <v/>
      </c>
      <c r="AC12" s="5" t="str">
        <f>IFERROR(VLOOKUP($B12,'7'!$C$11:$L$50,10,0),"")</f>
        <v/>
      </c>
      <c r="AD12" s="5" t="str">
        <f>IFERROR(VLOOKUP($B12,'8'!$C$11:$G$50,5,0),"")</f>
        <v/>
      </c>
      <c r="AE12" s="5" t="str">
        <f>IFERROR(VLOOKUP($B12,'8'!$C$11:$I$50,7,0),"")</f>
        <v/>
      </c>
      <c r="AF12" s="5" t="str">
        <f>IFERROR(VLOOKUP($B12,'8'!$C$11:$L$50,10,0),"")</f>
        <v/>
      </c>
      <c r="AG12" s="5" t="str">
        <f>IFERROR(VLOOKUP($B12,'9'!$C$11:$G$50,5,0),"")</f>
        <v/>
      </c>
      <c r="AH12" s="5" t="str">
        <f>IFERROR(VLOOKUP($B12,'9'!$C$11:$I$50,7,0),"")</f>
        <v/>
      </c>
      <c r="AI12" s="5" t="str">
        <f>IFERROR(VLOOKUP($B12,'9'!$C$11:$L$50,10,0),"")</f>
        <v/>
      </c>
      <c r="AJ12" s="5" t="str">
        <f>IFERROR(VLOOKUP($B12,'10'!$C$11:$G$50,5,0),"")</f>
        <v/>
      </c>
      <c r="AK12" s="5" t="str">
        <f>IFERROR(VLOOKUP($B12,'10'!$C$11:$I$50,7,0),"")</f>
        <v/>
      </c>
      <c r="AL12" s="5" t="str">
        <f>IFERROR(VLOOKUP($B12,'10'!$C$11:$L$50,10,0),"")</f>
        <v/>
      </c>
      <c r="AM12" s="5" t="str">
        <f>IFERROR(VLOOKUP($B12,'11'!$C$11:$G$50,5,0),"")</f>
        <v/>
      </c>
      <c r="AN12" s="5" t="str">
        <f>IFERROR(VLOOKUP($B12,'11'!$C$11:$I$50,7,0),"")</f>
        <v/>
      </c>
      <c r="AO12" s="5" t="str">
        <f>IFERROR(VLOOKUP($B12,'11'!$C$11:$L$50,10,0),"")</f>
        <v/>
      </c>
      <c r="AP12" s="5" t="str">
        <f>IFERROR(VLOOKUP($B12,'12'!$C$11:$G$50,5,0),"")</f>
        <v/>
      </c>
      <c r="AQ12" s="5" t="str">
        <f>IFERROR(VLOOKUP($B12,'12'!$C$11:$I$50,7,0),"")</f>
        <v/>
      </c>
      <c r="AR12" s="5" t="str">
        <f>IFERROR(VLOOKUP($B12,'12'!$C$11:$L$50,10,0),"")</f>
        <v/>
      </c>
      <c r="AS12" s="5" t="str">
        <f>IFERROR(VLOOKUP($B12,'13'!$C$11:$G$50,5,0),"")</f>
        <v/>
      </c>
      <c r="AT12" s="5" t="str">
        <f>IFERROR(VLOOKUP($B12,'13'!$C$11:$I$50,7,0),"")</f>
        <v/>
      </c>
      <c r="AU12" s="5" t="str">
        <f>IFERROR(VLOOKUP($B12,'13'!$C$11:$L$50,10,0),"")</f>
        <v/>
      </c>
      <c r="AV12" s="5" t="str">
        <f>IFERROR(VLOOKUP($B12,'14'!$C$11:$G$50,5,0),"")</f>
        <v/>
      </c>
      <c r="AW12" s="5" t="str">
        <f>IFERROR(VLOOKUP($B12,'14'!$C$11:$I$50,7,0),"")</f>
        <v/>
      </c>
      <c r="AX12" s="5" t="str">
        <f>IFERROR(VLOOKUP($B12,'14'!$C$11:$L$50,10,0),"")</f>
        <v/>
      </c>
      <c r="AY12" s="5" t="str">
        <f>IFERROR(VLOOKUP($B12,'15'!$C$11:$G$50,5,0),"")</f>
        <v/>
      </c>
      <c r="AZ12" s="5" t="str">
        <f>IFERROR(VLOOKUP($B12,'15'!$C$11:$I$50,7,0),"")</f>
        <v/>
      </c>
      <c r="BA12" s="5" t="str">
        <f>IFERROR(VLOOKUP($B12,'15'!$C$11:$L$50,10,0),"")</f>
        <v/>
      </c>
      <c r="BB12" s="5" t="str">
        <f>IFERROR(VLOOKUP($B12,'16'!$C$11:$G$50,5,0),"")</f>
        <v/>
      </c>
      <c r="BC12" s="5" t="str">
        <f>IFERROR(VLOOKUP($B12,'16'!$C$11:$I$50,7,0),"")</f>
        <v/>
      </c>
      <c r="BD12" s="5" t="str">
        <f>IFERROR(VLOOKUP($B12,'16'!$C$11:$L$50,10,0),"")</f>
        <v/>
      </c>
      <c r="BE12" s="5" t="str">
        <f>IFERROR(VLOOKUP($B12,'17'!$C$11:$G$50,5,0),"")</f>
        <v/>
      </c>
      <c r="BF12" s="5" t="str">
        <f>IFERROR(VLOOKUP($B12,'17'!$C$11:$I$50,7,0),"")</f>
        <v/>
      </c>
      <c r="BG12" s="5" t="str">
        <f>IFERROR(VLOOKUP($B12,'17'!$C$11:$L$50,10,0),"")</f>
        <v/>
      </c>
      <c r="BH12" s="5" t="str">
        <f>IFERROR(VLOOKUP($B12,'18'!$C$11:$G$50,5,0),"")</f>
        <v/>
      </c>
      <c r="BI12" s="5" t="str">
        <f>IFERROR(VLOOKUP($B12,'18'!$C$11:$I$50,7,0),"")</f>
        <v/>
      </c>
      <c r="BJ12" s="5" t="str">
        <f>IFERROR(VLOOKUP($B12,'18'!$C$11:$L$50,10,0),"")</f>
        <v/>
      </c>
      <c r="BK12" s="5" t="str">
        <f>IFERROR(VLOOKUP($B12,'19'!$C$11:$G$50,5,0),"")</f>
        <v/>
      </c>
      <c r="BL12" s="5" t="str">
        <f>IFERROR(VLOOKUP($B12,'19'!$C$11:$I$50,7,0),"")</f>
        <v/>
      </c>
      <c r="BM12" s="5" t="str">
        <f>IFERROR(VLOOKUP($B12,'19'!$C$11:$L$50,10,0),"")</f>
        <v/>
      </c>
      <c r="BN12" s="5" t="str">
        <f>IFERROR(VLOOKUP($B12,'20'!$C$11:$G$50,5,0),"")</f>
        <v/>
      </c>
      <c r="BO12" s="5" t="str">
        <f>IFERROR(VLOOKUP($B12,'20'!$C$11:$I$50,7,0),"")</f>
        <v/>
      </c>
      <c r="BP12" s="5" t="str">
        <f>IFERROR(VLOOKUP($B12,'20'!$C$11:$L$50,10,0),"")</f>
        <v/>
      </c>
    </row>
    <row r="13" spans="2:68" x14ac:dyDescent="0.25">
      <c r="B13" s="2" t="s">
        <v>13</v>
      </c>
      <c r="C13" s="2" t="str">
        <f>IFERROR(VLOOKUP(B13:B204,[1]DBASE!$C$7:$D$200,2,0),"")</f>
        <v>NABATI WAFER KEJU 52GR</v>
      </c>
      <c r="D13" s="5">
        <f t="shared" si="1"/>
        <v>0</v>
      </c>
      <c r="E13" s="5">
        <f t="shared" si="1"/>
        <v>0</v>
      </c>
      <c r="G13" s="5">
        <f t="shared" si="2"/>
        <v>0</v>
      </c>
      <c r="I13" s="5" t="str">
        <f>IFERROR(VLOOKUP($B13,'1'!$C$11:$G$50,5,0),"")</f>
        <v/>
      </c>
      <c r="J13" s="5" t="str">
        <f>IFERROR(VLOOKUP($B13,'1'!$C$11:$I$50,7,0),"")</f>
        <v/>
      </c>
      <c r="K13" s="5" t="str">
        <f>IFERROR(VLOOKUP($B13,'1'!$C$11:$L$50,10,0),"")</f>
        <v/>
      </c>
      <c r="L13" s="5" t="str">
        <f>IFERROR(VLOOKUP($B13,'2'!$C$11:$G$50,5,0),"")</f>
        <v/>
      </c>
      <c r="M13" s="5" t="str">
        <f>IFERROR(VLOOKUP($B13,'2'!$C$11:$I$50,7,0),"")</f>
        <v/>
      </c>
      <c r="N13" s="5" t="str">
        <f>IFERROR(VLOOKUP($B13,'2'!$C$11:$L$50,10,0),"")</f>
        <v/>
      </c>
      <c r="O13" s="5" t="str">
        <f>IFERROR(VLOOKUP($B13,'3'!$C$11:$G$50,5,0),"")</f>
        <v/>
      </c>
      <c r="P13" s="5" t="str">
        <f>IFERROR(VLOOKUP($B13,'3'!$C$11:$I$50,7,0),"")</f>
        <v/>
      </c>
      <c r="Q13" s="5" t="str">
        <f>IFERROR(VLOOKUP($B13,'3'!$C$11:$L$50,10,0),"")</f>
        <v/>
      </c>
      <c r="R13" s="5" t="str">
        <f>IFERROR(VLOOKUP($B13,'4'!$C$11:$G$50,5,0),"")</f>
        <v/>
      </c>
      <c r="S13" s="5" t="str">
        <f>IFERROR(VLOOKUP($B13,'4'!$C$11:$I$50,7,0),"")</f>
        <v/>
      </c>
      <c r="T13" s="5" t="str">
        <f>IFERROR(VLOOKUP($B13,'4'!$C$11:$L$50,10,0),"")</f>
        <v/>
      </c>
      <c r="U13" s="5" t="str">
        <f>IFERROR(VLOOKUP($B13,'5'!$C$11:$G$50,5,0),"")</f>
        <v/>
      </c>
      <c r="V13" s="5" t="str">
        <f>IFERROR(VLOOKUP($B13,'5'!$C$11:$I$50,7,0),"")</f>
        <v/>
      </c>
      <c r="W13" s="5" t="str">
        <f>IFERROR(VLOOKUP($B13,'5'!$C$11:$L$50,10,0),"")</f>
        <v/>
      </c>
      <c r="X13" s="5" t="str">
        <f>IFERROR(VLOOKUP($B13,'6'!$C$11:$G$50,5,0),"")</f>
        <v/>
      </c>
      <c r="Y13" s="5" t="str">
        <f>IFERROR(VLOOKUP($B13,'6'!$C$11:$I$50,7,0),"")</f>
        <v/>
      </c>
      <c r="Z13" s="5" t="str">
        <f>IFERROR(VLOOKUP($B13,'6'!$C$11:$L$50,10,0),"")</f>
        <v/>
      </c>
      <c r="AA13" s="5" t="str">
        <f>IFERROR(VLOOKUP($B13,'7'!$C$11:$G$50,5,0),"")</f>
        <v/>
      </c>
      <c r="AB13" s="5" t="str">
        <f>IFERROR(VLOOKUP($B13,'7'!$C$11:$I$50,7,0),"")</f>
        <v/>
      </c>
      <c r="AC13" s="5" t="str">
        <f>IFERROR(VLOOKUP($B13,'7'!$C$11:$L$50,10,0),"")</f>
        <v/>
      </c>
      <c r="AD13" s="5" t="str">
        <f>IFERROR(VLOOKUP($B13,'8'!$C$11:$G$50,5,0),"")</f>
        <v/>
      </c>
      <c r="AE13" s="5" t="str">
        <f>IFERROR(VLOOKUP($B13,'8'!$C$11:$I$50,7,0),"")</f>
        <v/>
      </c>
      <c r="AF13" s="5" t="str">
        <f>IFERROR(VLOOKUP($B13,'8'!$C$11:$L$50,10,0),"")</f>
        <v/>
      </c>
      <c r="AG13" s="5" t="str">
        <f>IFERROR(VLOOKUP($B13,'9'!$C$11:$G$50,5,0),"")</f>
        <v/>
      </c>
      <c r="AH13" s="5" t="str">
        <f>IFERROR(VLOOKUP($B13,'9'!$C$11:$I$50,7,0),"")</f>
        <v/>
      </c>
      <c r="AI13" s="5" t="str">
        <f>IFERROR(VLOOKUP($B13,'9'!$C$11:$L$50,10,0),"")</f>
        <v/>
      </c>
      <c r="AJ13" s="5" t="str">
        <f>IFERROR(VLOOKUP($B13,'10'!$C$11:$G$50,5,0),"")</f>
        <v/>
      </c>
      <c r="AK13" s="5" t="str">
        <f>IFERROR(VLOOKUP($B13,'10'!$C$11:$I$50,7,0),"")</f>
        <v/>
      </c>
      <c r="AL13" s="5" t="str">
        <f>IFERROR(VLOOKUP($B13,'10'!$C$11:$L$50,10,0),"")</f>
        <v/>
      </c>
      <c r="AM13" s="5" t="str">
        <f>IFERROR(VLOOKUP($B13,'11'!$C$11:$G$50,5,0),"")</f>
        <v/>
      </c>
      <c r="AN13" s="5" t="str">
        <f>IFERROR(VLOOKUP($B13,'11'!$C$11:$I$50,7,0),"")</f>
        <v/>
      </c>
      <c r="AO13" s="5" t="str">
        <f>IFERROR(VLOOKUP($B13,'11'!$C$11:$L$50,10,0),"")</f>
        <v/>
      </c>
      <c r="AP13" s="5" t="str">
        <f>IFERROR(VLOOKUP($B13,'12'!$C$11:$G$50,5,0),"")</f>
        <v/>
      </c>
      <c r="AQ13" s="5" t="str">
        <f>IFERROR(VLOOKUP($B13,'12'!$C$11:$I$50,7,0),"")</f>
        <v/>
      </c>
      <c r="AR13" s="5" t="str">
        <f>IFERROR(VLOOKUP($B13,'12'!$C$11:$L$50,10,0),"")</f>
        <v/>
      </c>
      <c r="AS13" s="5" t="str">
        <f>IFERROR(VLOOKUP($B13,'13'!$C$11:$G$50,5,0),"")</f>
        <v/>
      </c>
      <c r="AT13" s="5" t="str">
        <f>IFERROR(VLOOKUP($B13,'13'!$C$11:$I$50,7,0),"")</f>
        <v/>
      </c>
      <c r="AU13" s="5" t="str">
        <f>IFERROR(VLOOKUP($B13,'13'!$C$11:$L$50,10,0),"")</f>
        <v/>
      </c>
      <c r="AV13" s="5" t="str">
        <f>IFERROR(VLOOKUP($B13,'14'!$C$11:$G$50,5,0),"")</f>
        <v/>
      </c>
      <c r="AW13" s="5" t="str">
        <f>IFERROR(VLOOKUP($B13,'14'!$C$11:$I$50,7,0),"")</f>
        <v/>
      </c>
      <c r="AX13" s="5" t="str">
        <f>IFERROR(VLOOKUP($B13,'14'!$C$11:$L$50,10,0),"")</f>
        <v/>
      </c>
      <c r="AY13" s="5" t="str">
        <f>IFERROR(VLOOKUP($B13,'15'!$C$11:$G$50,5,0),"")</f>
        <v/>
      </c>
      <c r="AZ13" s="5" t="str">
        <f>IFERROR(VLOOKUP($B13,'15'!$C$11:$I$50,7,0),"")</f>
        <v/>
      </c>
      <c r="BA13" s="5" t="str">
        <f>IFERROR(VLOOKUP($B13,'15'!$C$11:$L$50,10,0),"")</f>
        <v/>
      </c>
      <c r="BB13" s="5" t="str">
        <f>IFERROR(VLOOKUP($B13,'16'!$C$11:$G$50,5,0),"")</f>
        <v/>
      </c>
      <c r="BC13" s="5" t="str">
        <f>IFERROR(VLOOKUP($B13,'16'!$C$11:$I$50,7,0),"")</f>
        <v/>
      </c>
      <c r="BD13" s="5" t="str">
        <f>IFERROR(VLOOKUP($B13,'16'!$C$11:$L$50,10,0),"")</f>
        <v/>
      </c>
      <c r="BE13" s="5" t="str">
        <f>IFERROR(VLOOKUP($B13,'17'!$C$11:$G$50,5,0),"")</f>
        <v/>
      </c>
      <c r="BF13" s="5" t="str">
        <f>IFERROR(VLOOKUP($B13,'17'!$C$11:$I$50,7,0),"")</f>
        <v/>
      </c>
      <c r="BG13" s="5" t="str">
        <f>IFERROR(VLOOKUP($B13,'17'!$C$11:$L$50,10,0),"")</f>
        <v/>
      </c>
      <c r="BH13" s="5" t="str">
        <f>IFERROR(VLOOKUP($B13,'18'!$C$11:$G$50,5,0),"")</f>
        <v/>
      </c>
      <c r="BI13" s="5" t="str">
        <f>IFERROR(VLOOKUP($B13,'18'!$C$11:$I$50,7,0),"")</f>
        <v/>
      </c>
      <c r="BJ13" s="5" t="str">
        <f>IFERROR(VLOOKUP($B13,'18'!$C$11:$L$50,10,0),"")</f>
        <v/>
      </c>
      <c r="BK13" s="5" t="str">
        <f>IFERROR(VLOOKUP($B13,'19'!$C$11:$G$50,5,0),"")</f>
        <v/>
      </c>
      <c r="BL13" s="5" t="str">
        <f>IFERROR(VLOOKUP($B13,'19'!$C$11:$I$50,7,0),"")</f>
        <v/>
      </c>
      <c r="BM13" s="5" t="str">
        <f>IFERROR(VLOOKUP($B13,'19'!$C$11:$L$50,10,0),"")</f>
        <v/>
      </c>
      <c r="BN13" s="5" t="str">
        <f>IFERROR(VLOOKUP($B13,'20'!$C$11:$G$50,5,0),"")</f>
        <v/>
      </c>
      <c r="BO13" s="5" t="str">
        <f>IFERROR(VLOOKUP($B13,'20'!$C$11:$I$50,7,0),"")</f>
        <v/>
      </c>
      <c r="BP13" s="5" t="str">
        <f>IFERROR(VLOOKUP($B13,'20'!$C$11:$L$50,10,0),"")</f>
        <v/>
      </c>
    </row>
    <row r="14" spans="2:68" x14ac:dyDescent="0.25">
      <c r="B14" s="2" t="s">
        <v>14</v>
      </c>
      <c r="C14" s="2" t="str">
        <f>IFERROR(VLOOKUP(B14:B205,[1]DBASE!$C$7:$D$200,2,0),"")</f>
        <v>NABATI WAFER COKLAT 52GR</v>
      </c>
      <c r="D14" s="5">
        <f t="shared" si="1"/>
        <v>0</v>
      </c>
      <c r="E14" s="5">
        <f t="shared" si="1"/>
        <v>0</v>
      </c>
      <c r="G14" s="5">
        <f t="shared" si="2"/>
        <v>0</v>
      </c>
      <c r="I14" s="5" t="str">
        <f>IFERROR(VLOOKUP($B14,'1'!$C$11:$G$50,5,0),"")</f>
        <v/>
      </c>
      <c r="J14" s="5" t="str">
        <f>IFERROR(VLOOKUP($B14,'1'!$C$11:$I$50,7,0),"")</f>
        <v/>
      </c>
      <c r="K14" s="5" t="str">
        <f>IFERROR(VLOOKUP($B14,'1'!$C$11:$L$50,10,0),"")</f>
        <v/>
      </c>
      <c r="L14" s="5" t="str">
        <f>IFERROR(VLOOKUP($B14,'2'!$C$11:$G$50,5,0),"")</f>
        <v/>
      </c>
      <c r="M14" s="5" t="str">
        <f>IFERROR(VLOOKUP($B14,'2'!$C$11:$I$50,7,0),"")</f>
        <v/>
      </c>
      <c r="N14" s="5" t="str">
        <f>IFERROR(VLOOKUP($B14,'2'!$C$11:$L$50,10,0),"")</f>
        <v/>
      </c>
      <c r="O14" s="5" t="str">
        <f>IFERROR(VLOOKUP($B14,'3'!$C$11:$G$50,5,0),"")</f>
        <v/>
      </c>
      <c r="P14" s="5" t="str">
        <f>IFERROR(VLOOKUP($B14,'3'!$C$11:$I$50,7,0),"")</f>
        <v/>
      </c>
      <c r="Q14" s="5" t="str">
        <f>IFERROR(VLOOKUP($B14,'3'!$C$11:$L$50,10,0),"")</f>
        <v/>
      </c>
      <c r="R14" s="5" t="str">
        <f>IFERROR(VLOOKUP($B14,'4'!$C$11:$G$50,5,0),"")</f>
        <v/>
      </c>
      <c r="S14" s="5" t="str">
        <f>IFERROR(VLOOKUP($B14,'4'!$C$11:$I$50,7,0),"")</f>
        <v/>
      </c>
      <c r="T14" s="5" t="str">
        <f>IFERROR(VLOOKUP($B14,'4'!$C$11:$L$50,10,0),"")</f>
        <v/>
      </c>
      <c r="U14" s="5" t="str">
        <f>IFERROR(VLOOKUP($B14,'5'!$C$11:$G$50,5,0),"")</f>
        <v/>
      </c>
      <c r="V14" s="5" t="str">
        <f>IFERROR(VLOOKUP($B14,'5'!$C$11:$I$50,7,0),"")</f>
        <v/>
      </c>
      <c r="W14" s="5" t="str">
        <f>IFERROR(VLOOKUP($B14,'5'!$C$11:$L$50,10,0),"")</f>
        <v/>
      </c>
      <c r="X14" s="5" t="str">
        <f>IFERROR(VLOOKUP($B14,'6'!$C$11:$G$50,5,0),"")</f>
        <v/>
      </c>
      <c r="Y14" s="5" t="str">
        <f>IFERROR(VLOOKUP($B14,'6'!$C$11:$I$50,7,0),"")</f>
        <v/>
      </c>
      <c r="Z14" s="5" t="str">
        <f>IFERROR(VLOOKUP($B14,'6'!$C$11:$L$50,10,0),"")</f>
        <v/>
      </c>
      <c r="AA14" s="5" t="str">
        <f>IFERROR(VLOOKUP($B14,'7'!$C$11:$G$50,5,0),"")</f>
        <v/>
      </c>
      <c r="AB14" s="5" t="str">
        <f>IFERROR(VLOOKUP($B14,'7'!$C$11:$I$50,7,0),"")</f>
        <v/>
      </c>
      <c r="AC14" s="5" t="str">
        <f>IFERROR(VLOOKUP($B14,'7'!$C$11:$L$50,10,0),"")</f>
        <v/>
      </c>
      <c r="AD14" s="5" t="str">
        <f>IFERROR(VLOOKUP($B14,'8'!$C$11:$G$50,5,0),"")</f>
        <v/>
      </c>
      <c r="AE14" s="5" t="str">
        <f>IFERROR(VLOOKUP($B14,'8'!$C$11:$I$50,7,0),"")</f>
        <v/>
      </c>
      <c r="AF14" s="5" t="str">
        <f>IFERROR(VLOOKUP($B14,'8'!$C$11:$L$50,10,0),"")</f>
        <v/>
      </c>
      <c r="AG14" s="5" t="str">
        <f>IFERROR(VLOOKUP($B14,'9'!$C$11:$G$50,5,0),"")</f>
        <v/>
      </c>
      <c r="AH14" s="5" t="str">
        <f>IFERROR(VLOOKUP($B14,'9'!$C$11:$I$50,7,0),"")</f>
        <v/>
      </c>
      <c r="AI14" s="5" t="str">
        <f>IFERROR(VLOOKUP($B14,'9'!$C$11:$L$50,10,0),"")</f>
        <v/>
      </c>
      <c r="AJ14" s="5" t="str">
        <f>IFERROR(VLOOKUP($B14,'10'!$C$11:$G$50,5,0),"")</f>
        <v/>
      </c>
      <c r="AK14" s="5" t="str">
        <f>IFERROR(VLOOKUP($B14,'10'!$C$11:$I$50,7,0),"")</f>
        <v/>
      </c>
      <c r="AL14" s="5" t="str">
        <f>IFERROR(VLOOKUP($B14,'10'!$C$11:$L$50,10,0),"")</f>
        <v/>
      </c>
      <c r="AM14" s="5" t="str">
        <f>IFERROR(VLOOKUP($B14,'11'!$C$11:$G$50,5,0),"")</f>
        <v/>
      </c>
      <c r="AN14" s="5" t="str">
        <f>IFERROR(VLOOKUP($B14,'11'!$C$11:$I$50,7,0),"")</f>
        <v/>
      </c>
      <c r="AO14" s="5" t="str">
        <f>IFERROR(VLOOKUP($B14,'11'!$C$11:$L$50,10,0),"")</f>
        <v/>
      </c>
      <c r="AP14" s="5" t="str">
        <f>IFERROR(VLOOKUP($B14,'12'!$C$11:$G$50,5,0),"")</f>
        <v/>
      </c>
      <c r="AQ14" s="5" t="str">
        <f>IFERROR(VLOOKUP($B14,'12'!$C$11:$I$50,7,0),"")</f>
        <v/>
      </c>
      <c r="AR14" s="5" t="str">
        <f>IFERROR(VLOOKUP($B14,'12'!$C$11:$L$50,10,0),"")</f>
        <v/>
      </c>
      <c r="AS14" s="5" t="str">
        <f>IFERROR(VLOOKUP($B14,'13'!$C$11:$G$50,5,0),"")</f>
        <v/>
      </c>
      <c r="AT14" s="5" t="str">
        <f>IFERROR(VLOOKUP($B14,'13'!$C$11:$I$50,7,0),"")</f>
        <v/>
      </c>
      <c r="AU14" s="5" t="str">
        <f>IFERROR(VLOOKUP($B14,'13'!$C$11:$L$50,10,0),"")</f>
        <v/>
      </c>
      <c r="AV14" s="5" t="str">
        <f>IFERROR(VLOOKUP($B14,'14'!$C$11:$G$50,5,0),"")</f>
        <v/>
      </c>
      <c r="AW14" s="5" t="str">
        <f>IFERROR(VLOOKUP($B14,'14'!$C$11:$I$50,7,0),"")</f>
        <v/>
      </c>
      <c r="AX14" s="5" t="str">
        <f>IFERROR(VLOOKUP($B14,'14'!$C$11:$L$50,10,0),"")</f>
        <v/>
      </c>
      <c r="AY14" s="5" t="str">
        <f>IFERROR(VLOOKUP($B14,'15'!$C$11:$G$50,5,0),"")</f>
        <v/>
      </c>
      <c r="AZ14" s="5" t="str">
        <f>IFERROR(VLOOKUP($B14,'15'!$C$11:$I$50,7,0),"")</f>
        <v/>
      </c>
      <c r="BA14" s="5" t="str">
        <f>IFERROR(VLOOKUP($B14,'15'!$C$11:$L$50,10,0),"")</f>
        <v/>
      </c>
      <c r="BB14" s="5" t="str">
        <f>IFERROR(VLOOKUP($B14,'16'!$C$11:$G$50,5,0),"")</f>
        <v/>
      </c>
      <c r="BC14" s="5" t="str">
        <f>IFERROR(VLOOKUP($B14,'16'!$C$11:$I$50,7,0),"")</f>
        <v/>
      </c>
      <c r="BD14" s="5" t="str">
        <f>IFERROR(VLOOKUP($B14,'16'!$C$11:$L$50,10,0),"")</f>
        <v/>
      </c>
      <c r="BE14" s="5" t="str">
        <f>IFERROR(VLOOKUP($B14,'17'!$C$11:$G$50,5,0),"")</f>
        <v/>
      </c>
      <c r="BF14" s="5" t="str">
        <f>IFERROR(VLOOKUP($B14,'17'!$C$11:$I$50,7,0),"")</f>
        <v/>
      </c>
      <c r="BG14" s="5" t="str">
        <f>IFERROR(VLOOKUP($B14,'17'!$C$11:$L$50,10,0),"")</f>
        <v/>
      </c>
      <c r="BH14" s="5" t="str">
        <f>IFERROR(VLOOKUP($B14,'18'!$C$11:$G$50,5,0),"")</f>
        <v/>
      </c>
      <c r="BI14" s="5" t="str">
        <f>IFERROR(VLOOKUP($B14,'18'!$C$11:$I$50,7,0),"")</f>
        <v/>
      </c>
      <c r="BJ14" s="5" t="str">
        <f>IFERROR(VLOOKUP($B14,'18'!$C$11:$L$50,10,0),"")</f>
        <v/>
      </c>
      <c r="BK14" s="5" t="str">
        <f>IFERROR(VLOOKUP($B14,'19'!$C$11:$G$50,5,0),"")</f>
        <v/>
      </c>
      <c r="BL14" s="5" t="str">
        <f>IFERROR(VLOOKUP($B14,'19'!$C$11:$I$50,7,0),"")</f>
        <v/>
      </c>
      <c r="BM14" s="5" t="str">
        <f>IFERROR(VLOOKUP($B14,'19'!$C$11:$L$50,10,0),"")</f>
        <v/>
      </c>
      <c r="BN14" s="5" t="str">
        <f>IFERROR(VLOOKUP($B14,'20'!$C$11:$G$50,5,0),"")</f>
        <v/>
      </c>
      <c r="BO14" s="5" t="str">
        <f>IFERROR(VLOOKUP($B14,'20'!$C$11:$I$50,7,0),"")</f>
        <v/>
      </c>
      <c r="BP14" s="5" t="str">
        <f>IFERROR(VLOOKUP($B14,'20'!$C$11:$L$50,10,0),"")</f>
        <v/>
      </c>
    </row>
    <row r="15" spans="2:68" x14ac:dyDescent="0.25">
      <c r="B15" s="2" t="s">
        <v>26</v>
      </c>
      <c r="C15" s="2" t="str">
        <f>IFERROR(VLOOKUP(B15:B206,[1]DBASE!$C$7:$D$200,2,0),"")</f>
        <v>SIIP KEJU 500</v>
      </c>
      <c r="D15" s="5">
        <f t="shared" si="1"/>
        <v>0</v>
      </c>
      <c r="E15" s="5">
        <f t="shared" si="1"/>
        <v>0</v>
      </c>
      <c r="G15" s="5">
        <f t="shared" si="2"/>
        <v>0</v>
      </c>
      <c r="I15" s="5" t="str">
        <f>IFERROR(VLOOKUP($B15,'1'!$C$11:$G$50,5,0),"")</f>
        <v/>
      </c>
      <c r="J15" s="5" t="str">
        <f>IFERROR(VLOOKUP($B15,'1'!$C$11:$I$50,7,0),"")</f>
        <v/>
      </c>
      <c r="K15" s="5" t="str">
        <f>IFERROR(VLOOKUP($B15,'1'!$C$11:$L$50,10,0),"")</f>
        <v/>
      </c>
      <c r="L15" s="5" t="str">
        <f>IFERROR(VLOOKUP($B15,'2'!$C$11:$G$50,5,0),"")</f>
        <v/>
      </c>
      <c r="M15" s="5" t="str">
        <f>IFERROR(VLOOKUP($B15,'2'!$C$11:$I$50,7,0),"")</f>
        <v/>
      </c>
      <c r="N15" s="5" t="str">
        <f>IFERROR(VLOOKUP($B15,'2'!$C$11:$L$50,10,0),"")</f>
        <v/>
      </c>
      <c r="O15" s="5" t="str">
        <f>IFERROR(VLOOKUP($B15,'3'!$C$11:$G$50,5,0),"")</f>
        <v/>
      </c>
      <c r="P15" s="5" t="str">
        <f>IFERROR(VLOOKUP($B15,'3'!$C$11:$I$50,7,0),"")</f>
        <v/>
      </c>
      <c r="Q15" s="5" t="str">
        <f>IFERROR(VLOOKUP($B15,'3'!$C$11:$L$50,10,0),"")</f>
        <v/>
      </c>
      <c r="R15" s="5" t="str">
        <f>IFERROR(VLOOKUP($B15,'4'!$C$11:$G$50,5,0),"")</f>
        <v/>
      </c>
      <c r="S15" s="5" t="str">
        <f>IFERROR(VLOOKUP($B15,'4'!$C$11:$I$50,7,0),"")</f>
        <v/>
      </c>
      <c r="T15" s="5" t="str">
        <f>IFERROR(VLOOKUP($B15,'4'!$C$11:$L$50,10,0),"")</f>
        <v/>
      </c>
      <c r="U15" s="5" t="str">
        <f>IFERROR(VLOOKUP($B15,'5'!$C$11:$G$50,5,0),"")</f>
        <v/>
      </c>
      <c r="V15" s="5" t="str">
        <f>IFERROR(VLOOKUP($B15,'5'!$C$11:$I$50,7,0),"")</f>
        <v/>
      </c>
      <c r="W15" s="5" t="str">
        <f>IFERROR(VLOOKUP($B15,'5'!$C$11:$L$50,10,0),"")</f>
        <v/>
      </c>
      <c r="X15" s="5" t="str">
        <f>IFERROR(VLOOKUP($B15,'6'!$C$11:$G$50,5,0),"")</f>
        <v/>
      </c>
      <c r="Y15" s="5" t="str">
        <f>IFERROR(VLOOKUP($B15,'6'!$C$11:$I$50,7,0),"")</f>
        <v/>
      </c>
      <c r="Z15" s="5" t="str">
        <f>IFERROR(VLOOKUP($B15,'6'!$C$11:$L$50,10,0),"")</f>
        <v/>
      </c>
      <c r="AA15" s="5" t="str">
        <f>IFERROR(VLOOKUP($B15,'7'!$C$11:$G$50,5,0),"")</f>
        <v/>
      </c>
      <c r="AB15" s="5" t="str">
        <f>IFERROR(VLOOKUP($B15,'7'!$C$11:$I$50,7,0),"")</f>
        <v/>
      </c>
      <c r="AC15" s="5" t="str">
        <f>IFERROR(VLOOKUP($B15,'7'!$C$11:$L$50,10,0),"")</f>
        <v/>
      </c>
      <c r="AD15" s="5" t="str">
        <f>IFERROR(VLOOKUP($B15,'8'!$C$11:$G$50,5,0),"")</f>
        <v/>
      </c>
      <c r="AE15" s="5" t="str">
        <f>IFERROR(VLOOKUP($B15,'8'!$C$11:$I$50,7,0),"")</f>
        <v/>
      </c>
      <c r="AF15" s="5" t="str">
        <f>IFERROR(VLOOKUP($B15,'8'!$C$11:$L$50,10,0),"")</f>
        <v/>
      </c>
      <c r="AG15" s="5" t="str">
        <f>IFERROR(VLOOKUP($B15,'9'!$C$11:$G$50,5,0),"")</f>
        <v/>
      </c>
      <c r="AH15" s="5" t="str">
        <f>IFERROR(VLOOKUP($B15,'9'!$C$11:$I$50,7,0),"")</f>
        <v/>
      </c>
      <c r="AI15" s="5" t="str">
        <f>IFERROR(VLOOKUP($B15,'9'!$C$11:$L$50,10,0),"")</f>
        <v/>
      </c>
      <c r="AJ15" s="5" t="str">
        <f>IFERROR(VLOOKUP($B15,'10'!$C$11:$G$50,5,0),"")</f>
        <v/>
      </c>
      <c r="AK15" s="5" t="str">
        <f>IFERROR(VLOOKUP($B15,'10'!$C$11:$I$50,7,0),"")</f>
        <v/>
      </c>
      <c r="AL15" s="5" t="str">
        <f>IFERROR(VLOOKUP($B15,'10'!$C$11:$L$50,10,0),"")</f>
        <v/>
      </c>
      <c r="AM15" s="5" t="str">
        <f>IFERROR(VLOOKUP($B15,'11'!$C$11:$G$50,5,0),"")</f>
        <v/>
      </c>
      <c r="AN15" s="5" t="str">
        <f>IFERROR(VLOOKUP($B15,'11'!$C$11:$I$50,7,0),"")</f>
        <v/>
      </c>
      <c r="AO15" s="5" t="str">
        <f>IFERROR(VLOOKUP($B15,'11'!$C$11:$L$50,10,0),"")</f>
        <v/>
      </c>
      <c r="AP15" s="5" t="str">
        <f>IFERROR(VLOOKUP($B15,'12'!$C$11:$G$50,5,0),"")</f>
        <v/>
      </c>
      <c r="AQ15" s="5" t="str">
        <f>IFERROR(VLOOKUP($B15,'12'!$C$11:$I$50,7,0),"")</f>
        <v/>
      </c>
      <c r="AR15" s="5" t="str">
        <f>IFERROR(VLOOKUP($B15,'12'!$C$11:$L$50,10,0),"")</f>
        <v/>
      </c>
      <c r="AS15" s="5" t="str">
        <f>IFERROR(VLOOKUP($B15,'13'!$C$11:$G$50,5,0),"")</f>
        <v/>
      </c>
      <c r="AT15" s="5" t="str">
        <f>IFERROR(VLOOKUP($B15,'13'!$C$11:$I$50,7,0),"")</f>
        <v/>
      </c>
      <c r="AU15" s="5" t="str">
        <f>IFERROR(VLOOKUP($B15,'13'!$C$11:$L$50,10,0),"")</f>
        <v/>
      </c>
      <c r="AV15" s="5" t="str">
        <f>IFERROR(VLOOKUP($B15,'14'!$C$11:$G$50,5,0),"")</f>
        <v/>
      </c>
      <c r="AW15" s="5" t="str">
        <f>IFERROR(VLOOKUP($B15,'14'!$C$11:$I$50,7,0),"")</f>
        <v/>
      </c>
      <c r="AX15" s="5" t="str">
        <f>IFERROR(VLOOKUP($B15,'14'!$C$11:$L$50,10,0),"")</f>
        <v/>
      </c>
      <c r="AY15" s="5" t="str">
        <f>IFERROR(VLOOKUP($B15,'15'!$C$11:$G$50,5,0),"")</f>
        <v/>
      </c>
      <c r="AZ15" s="5" t="str">
        <f>IFERROR(VLOOKUP($B15,'15'!$C$11:$I$50,7,0),"")</f>
        <v/>
      </c>
      <c r="BA15" s="5" t="str">
        <f>IFERROR(VLOOKUP($B15,'15'!$C$11:$L$50,10,0),"")</f>
        <v/>
      </c>
      <c r="BB15" s="5" t="str">
        <f>IFERROR(VLOOKUP($B15,'16'!$C$11:$G$50,5,0),"")</f>
        <v/>
      </c>
      <c r="BC15" s="5" t="str">
        <f>IFERROR(VLOOKUP($B15,'16'!$C$11:$I$50,7,0),"")</f>
        <v/>
      </c>
      <c r="BD15" s="5" t="str">
        <f>IFERROR(VLOOKUP($B15,'16'!$C$11:$L$50,10,0),"")</f>
        <v/>
      </c>
      <c r="BE15" s="5" t="str">
        <f>IFERROR(VLOOKUP($B15,'17'!$C$11:$G$50,5,0),"")</f>
        <v/>
      </c>
      <c r="BF15" s="5" t="str">
        <f>IFERROR(VLOOKUP($B15,'17'!$C$11:$I$50,7,0),"")</f>
        <v/>
      </c>
      <c r="BG15" s="5" t="str">
        <f>IFERROR(VLOOKUP($B15,'17'!$C$11:$L$50,10,0),"")</f>
        <v/>
      </c>
      <c r="BH15" s="5" t="str">
        <f>IFERROR(VLOOKUP($B15,'18'!$C$11:$G$50,5,0),"")</f>
        <v/>
      </c>
      <c r="BI15" s="5" t="str">
        <f>IFERROR(VLOOKUP($B15,'18'!$C$11:$I$50,7,0),"")</f>
        <v/>
      </c>
      <c r="BJ15" s="5" t="str">
        <f>IFERROR(VLOOKUP($B15,'18'!$C$11:$L$50,10,0),"")</f>
        <v/>
      </c>
      <c r="BK15" s="5" t="str">
        <f>IFERROR(VLOOKUP($B15,'19'!$C$11:$G$50,5,0),"")</f>
        <v/>
      </c>
      <c r="BL15" s="5" t="str">
        <f>IFERROR(VLOOKUP($B15,'19'!$C$11:$I$50,7,0),"")</f>
        <v/>
      </c>
      <c r="BM15" s="5" t="str">
        <f>IFERROR(VLOOKUP($B15,'19'!$C$11:$L$50,10,0),"")</f>
        <v/>
      </c>
      <c r="BN15" s="5" t="str">
        <f>IFERROR(VLOOKUP($B15,'20'!$C$11:$G$50,5,0),"")</f>
        <v/>
      </c>
      <c r="BO15" s="5" t="str">
        <f>IFERROR(VLOOKUP($B15,'20'!$C$11:$I$50,7,0),"")</f>
        <v/>
      </c>
      <c r="BP15" s="5" t="str">
        <f>IFERROR(VLOOKUP($B15,'20'!$C$11:$L$50,10,0),"")</f>
        <v/>
      </c>
    </row>
    <row r="16" spans="2:68" x14ac:dyDescent="0.25">
      <c r="B16" s="2" t="s">
        <v>27</v>
      </c>
      <c r="C16" s="2" t="str">
        <f>IFERROR(VLOOKUP(B16:B207,[1]DBASE!$C$7:$D$200,2,0),"")</f>
        <v>SIIP KEJU 2000</v>
      </c>
      <c r="D16" s="5">
        <f t="shared" si="1"/>
        <v>0</v>
      </c>
      <c r="E16" s="5">
        <f t="shared" si="1"/>
        <v>0</v>
      </c>
      <c r="G16" s="5">
        <f t="shared" si="2"/>
        <v>0</v>
      </c>
      <c r="I16" s="5" t="str">
        <f>IFERROR(VLOOKUP($B16,'1'!$C$11:$G$50,5,0),"")</f>
        <v/>
      </c>
      <c r="J16" s="5" t="str">
        <f>IFERROR(VLOOKUP($B16,'1'!$C$11:$I$50,7,0),"")</f>
        <v/>
      </c>
      <c r="K16" s="5" t="str">
        <f>IFERROR(VLOOKUP($B16,'1'!$C$11:$L$50,10,0),"")</f>
        <v/>
      </c>
      <c r="L16" s="5" t="str">
        <f>IFERROR(VLOOKUP($B16,'2'!$C$11:$G$50,5,0),"")</f>
        <v/>
      </c>
      <c r="M16" s="5" t="str">
        <f>IFERROR(VLOOKUP($B16,'2'!$C$11:$I$50,7,0),"")</f>
        <v/>
      </c>
      <c r="N16" s="5" t="str">
        <f>IFERROR(VLOOKUP($B16,'2'!$C$11:$L$50,10,0),"")</f>
        <v/>
      </c>
      <c r="O16" s="5" t="str">
        <f>IFERROR(VLOOKUP($B16,'3'!$C$11:$G$50,5,0),"")</f>
        <v/>
      </c>
      <c r="P16" s="5" t="str">
        <f>IFERROR(VLOOKUP($B16,'3'!$C$11:$I$50,7,0),"")</f>
        <v/>
      </c>
      <c r="Q16" s="5" t="str">
        <f>IFERROR(VLOOKUP($B16,'3'!$C$11:$L$50,10,0),"")</f>
        <v/>
      </c>
      <c r="R16" s="5" t="str">
        <f>IFERROR(VLOOKUP($B16,'4'!$C$11:$G$50,5,0),"")</f>
        <v/>
      </c>
      <c r="S16" s="5" t="str">
        <f>IFERROR(VLOOKUP($B16,'4'!$C$11:$I$50,7,0),"")</f>
        <v/>
      </c>
      <c r="T16" s="5" t="str">
        <f>IFERROR(VLOOKUP($B16,'4'!$C$11:$L$50,10,0),"")</f>
        <v/>
      </c>
      <c r="U16" s="5" t="str">
        <f>IFERROR(VLOOKUP($B16,'5'!$C$11:$G$50,5,0),"")</f>
        <v/>
      </c>
      <c r="V16" s="5" t="str">
        <f>IFERROR(VLOOKUP($B16,'5'!$C$11:$I$50,7,0),"")</f>
        <v/>
      </c>
      <c r="W16" s="5" t="str">
        <f>IFERROR(VLOOKUP($B16,'5'!$C$11:$L$50,10,0),"")</f>
        <v/>
      </c>
      <c r="X16" s="5" t="str">
        <f>IFERROR(VLOOKUP($B16,'6'!$C$11:$G$50,5,0),"")</f>
        <v/>
      </c>
      <c r="Y16" s="5" t="str">
        <f>IFERROR(VLOOKUP($B16,'6'!$C$11:$I$50,7,0),"")</f>
        <v/>
      </c>
      <c r="Z16" s="5" t="str">
        <f>IFERROR(VLOOKUP($B16,'6'!$C$11:$L$50,10,0),"")</f>
        <v/>
      </c>
      <c r="AA16" s="5" t="str">
        <f>IFERROR(VLOOKUP($B16,'7'!$C$11:$G$50,5,0),"")</f>
        <v/>
      </c>
      <c r="AB16" s="5" t="str">
        <f>IFERROR(VLOOKUP($B16,'7'!$C$11:$I$50,7,0),"")</f>
        <v/>
      </c>
      <c r="AC16" s="5" t="str">
        <f>IFERROR(VLOOKUP($B16,'7'!$C$11:$L$50,10,0),"")</f>
        <v/>
      </c>
      <c r="AD16" s="5" t="str">
        <f>IFERROR(VLOOKUP($B16,'8'!$C$11:$G$50,5,0),"")</f>
        <v/>
      </c>
      <c r="AE16" s="5" t="str">
        <f>IFERROR(VLOOKUP($B16,'8'!$C$11:$I$50,7,0),"")</f>
        <v/>
      </c>
      <c r="AF16" s="5" t="str">
        <f>IFERROR(VLOOKUP($B16,'8'!$C$11:$L$50,10,0),"")</f>
        <v/>
      </c>
      <c r="AG16" s="5" t="str">
        <f>IFERROR(VLOOKUP($B16,'9'!$C$11:$G$50,5,0),"")</f>
        <v/>
      </c>
      <c r="AH16" s="5" t="str">
        <f>IFERROR(VLOOKUP($B16,'9'!$C$11:$I$50,7,0),"")</f>
        <v/>
      </c>
      <c r="AI16" s="5" t="str">
        <f>IFERROR(VLOOKUP($B16,'9'!$C$11:$L$50,10,0),"")</f>
        <v/>
      </c>
      <c r="AJ16" s="5" t="str">
        <f>IFERROR(VLOOKUP($B16,'10'!$C$11:$G$50,5,0),"")</f>
        <v/>
      </c>
      <c r="AK16" s="5" t="str">
        <f>IFERROR(VLOOKUP($B16,'10'!$C$11:$I$50,7,0),"")</f>
        <v/>
      </c>
      <c r="AL16" s="5" t="str">
        <f>IFERROR(VLOOKUP($B16,'10'!$C$11:$L$50,10,0),"")</f>
        <v/>
      </c>
      <c r="AM16" s="5" t="str">
        <f>IFERROR(VLOOKUP($B16,'11'!$C$11:$G$50,5,0),"")</f>
        <v/>
      </c>
      <c r="AN16" s="5" t="str">
        <f>IFERROR(VLOOKUP($B16,'11'!$C$11:$I$50,7,0),"")</f>
        <v/>
      </c>
      <c r="AO16" s="5" t="str">
        <f>IFERROR(VLOOKUP($B16,'11'!$C$11:$L$50,10,0),"")</f>
        <v/>
      </c>
      <c r="AP16" s="5" t="str">
        <f>IFERROR(VLOOKUP($B16,'12'!$C$11:$G$50,5,0),"")</f>
        <v/>
      </c>
      <c r="AQ16" s="5" t="str">
        <f>IFERROR(VLOOKUP($B16,'12'!$C$11:$I$50,7,0),"")</f>
        <v/>
      </c>
      <c r="AR16" s="5" t="str">
        <f>IFERROR(VLOOKUP($B16,'12'!$C$11:$L$50,10,0),"")</f>
        <v/>
      </c>
      <c r="AS16" s="5" t="str">
        <f>IFERROR(VLOOKUP($B16,'13'!$C$11:$G$50,5,0),"")</f>
        <v/>
      </c>
      <c r="AT16" s="5" t="str">
        <f>IFERROR(VLOOKUP($B16,'13'!$C$11:$I$50,7,0),"")</f>
        <v/>
      </c>
      <c r="AU16" s="5" t="str">
        <f>IFERROR(VLOOKUP($B16,'13'!$C$11:$L$50,10,0),"")</f>
        <v/>
      </c>
      <c r="AV16" s="5" t="str">
        <f>IFERROR(VLOOKUP($B16,'14'!$C$11:$G$50,5,0),"")</f>
        <v/>
      </c>
      <c r="AW16" s="5" t="str">
        <f>IFERROR(VLOOKUP($B16,'14'!$C$11:$I$50,7,0),"")</f>
        <v/>
      </c>
      <c r="AX16" s="5" t="str">
        <f>IFERROR(VLOOKUP($B16,'14'!$C$11:$L$50,10,0),"")</f>
        <v/>
      </c>
      <c r="AY16" s="5" t="str">
        <f>IFERROR(VLOOKUP($B16,'15'!$C$11:$G$50,5,0),"")</f>
        <v/>
      </c>
      <c r="AZ16" s="5" t="str">
        <f>IFERROR(VLOOKUP($B16,'15'!$C$11:$I$50,7,0),"")</f>
        <v/>
      </c>
      <c r="BA16" s="5" t="str">
        <f>IFERROR(VLOOKUP($B16,'15'!$C$11:$L$50,10,0),"")</f>
        <v/>
      </c>
      <c r="BB16" s="5" t="str">
        <f>IFERROR(VLOOKUP($B16,'16'!$C$11:$G$50,5,0),"")</f>
        <v/>
      </c>
      <c r="BC16" s="5" t="str">
        <f>IFERROR(VLOOKUP($B16,'16'!$C$11:$I$50,7,0),"")</f>
        <v/>
      </c>
      <c r="BD16" s="5" t="str">
        <f>IFERROR(VLOOKUP($B16,'16'!$C$11:$L$50,10,0),"")</f>
        <v/>
      </c>
      <c r="BE16" s="5" t="str">
        <f>IFERROR(VLOOKUP($B16,'17'!$C$11:$G$50,5,0),"")</f>
        <v/>
      </c>
      <c r="BF16" s="5" t="str">
        <f>IFERROR(VLOOKUP($B16,'17'!$C$11:$I$50,7,0),"")</f>
        <v/>
      </c>
      <c r="BG16" s="5" t="str">
        <f>IFERROR(VLOOKUP($B16,'17'!$C$11:$L$50,10,0),"")</f>
        <v/>
      </c>
      <c r="BH16" s="5" t="str">
        <f>IFERROR(VLOOKUP($B16,'18'!$C$11:$G$50,5,0),"")</f>
        <v/>
      </c>
      <c r="BI16" s="5" t="str">
        <f>IFERROR(VLOOKUP($B16,'18'!$C$11:$I$50,7,0),"")</f>
        <v/>
      </c>
      <c r="BJ16" s="5" t="str">
        <f>IFERROR(VLOOKUP($B16,'18'!$C$11:$L$50,10,0),"")</f>
        <v/>
      </c>
      <c r="BK16" s="5" t="str">
        <f>IFERROR(VLOOKUP($B16,'19'!$C$11:$G$50,5,0),"")</f>
        <v/>
      </c>
      <c r="BL16" s="5" t="str">
        <f>IFERROR(VLOOKUP($B16,'19'!$C$11:$I$50,7,0),"")</f>
        <v/>
      </c>
      <c r="BM16" s="5" t="str">
        <f>IFERROR(VLOOKUP($B16,'19'!$C$11:$L$50,10,0),"")</f>
        <v/>
      </c>
      <c r="BN16" s="5" t="str">
        <f>IFERROR(VLOOKUP($B16,'20'!$C$11:$G$50,5,0),"")</f>
        <v/>
      </c>
      <c r="BO16" s="5" t="str">
        <f>IFERROR(VLOOKUP($B16,'20'!$C$11:$I$50,7,0),"")</f>
        <v/>
      </c>
      <c r="BP16" s="5" t="str">
        <f>IFERROR(VLOOKUP($B16,'20'!$C$11:$L$50,10,0),"")</f>
        <v/>
      </c>
    </row>
    <row r="17" spans="2:68" x14ac:dyDescent="0.25">
      <c r="B17" s="2" t="s">
        <v>28</v>
      </c>
      <c r="C17" s="2" t="str">
        <f>IFERROR(VLOOKUP(B17:B208,[1]DBASE!$C$7:$D$200,2,0),"")</f>
        <v>SIIP JAGUNG 2000</v>
      </c>
      <c r="D17" s="5">
        <f t="shared" si="1"/>
        <v>0</v>
      </c>
      <c r="E17" s="5">
        <f t="shared" si="1"/>
        <v>0</v>
      </c>
      <c r="G17" s="5">
        <f t="shared" si="2"/>
        <v>0</v>
      </c>
      <c r="I17" s="5" t="str">
        <f>IFERROR(VLOOKUP($B17,'1'!$C$11:$G$50,5,0),"")</f>
        <v/>
      </c>
      <c r="J17" s="5" t="str">
        <f>IFERROR(VLOOKUP($B17,'1'!$C$11:$I$50,7,0),"")</f>
        <v/>
      </c>
      <c r="K17" s="5" t="str">
        <f>IFERROR(VLOOKUP($B17,'1'!$C$11:$L$50,10,0),"")</f>
        <v/>
      </c>
      <c r="L17" s="5" t="str">
        <f>IFERROR(VLOOKUP($B17,'2'!$C$11:$G$50,5,0),"")</f>
        <v/>
      </c>
      <c r="M17" s="5" t="str">
        <f>IFERROR(VLOOKUP($B17,'2'!$C$11:$I$50,7,0),"")</f>
        <v/>
      </c>
      <c r="N17" s="5" t="str">
        <f>IFERROR(VLOOKUP($B17,'2'!$C$11:$L$50,10,0),"")</f>
        <v/>
      </c>
      <c r="O17" s="5" t="str">
        <f>IFERROR(VLOOKUP($B17,'3'!$C$11:$G$50,5,0),"")</f>
        <v/>
      </c>
      <c r="P17" s="5" t="str">
        <f>IFERROR(VLOOKUP($B17,'3'!$C$11:$I$50,7,0),"")</f>
        <v/>
      </c>
      <c r="Q17" s="5" t="str">
        <f>IFERROR(VLOOKUP($B17,'3'!$C$11:$L$50,10,0),"")</f>
        <v/>
      </c>
      <c r="R17" s="5" t="str">
        <f>IFERROR(VLOOKUP($B17,'4'!$C$11:$G$50,5,0),"")</f>
        <v/>
      </c>
      <c r="S17" s="5" t="str">
        <f>IFERROR(VLOOKUP($B17,'4'!$C$11:$I$50,7,0),"")</f>
        <v/>
      </c>
      <c r="T17" s="5" t="str">
        <f>IFERROR(VLOOKUP($B17,'4'!$C$11:$L$50,10,0),"")</f>
        <v/>
      </c>
      <c r="U17" s="5" t="str">
        <f>IFERROR(VLOOKUP($B17,'5'!$C$11:$G$50,5,0),"")</f>
        <v/>
      </c>
      <c r="V17" s="5" t="str">
        <f>IFERROR(VLOOKUP($B17,'5'!$C$11:$I$50,7,0),"")</f>
        <v/>
      </c>
      <c r="W17" s="5" t="str">
        <f>IFERROR(VLOOKUP($B17,'5'!$C$11:$L$50,10,0),"")</f>
        <v/>
      </c>
      <c r="X17" s="5" t="str">
        <f>IFERROR(VLOOKUP($B17,'6'!$C$11:$G$50,5,0),"")</f>
        <v/>
      </c>
      <c r="Y17" s="5" t="str">
        <f>IFERROR(VLOOKUP($B17,'6'!$C$11:$I$50,7,0),"")</f>
        <v/>
      </c>
      <c r="Z17" s="5" t="str">
        <f>IFERROR(VLOOKUP($B17,'6'!$C$11:$L$50,10,0),"")</f>
        <v/>
      </c>
      <c r="AA17" s="5" t="str">
        <f>IFERROR(VLOOKUP($B17,'7'!$C$11:$G$50,5,0),"")</f>
        <v/>
      </c>
      <c r="AB17" s="5" t="str">
        <f>IFERROR(VLOOKUP($B17,'7'!$C$11:$I$50,7,0),"")</f>
        <v/>
      </c>
      <c r="AC17" s="5" t="str">
        <f>IFERROR(VLOOKUP($B17,'7'!$C$11:$L$50,10,0),"")</f>
        <v/>
      </c>
      <c r="AD17" s="5" t="str">
        <f>IFERROR(VLOOKUP($B17,'8'!$C$11:$G$50,5,0),"")</f>
        <v/>
      </c>
      <c r="AE17" s="5" t="str">
        <f>IFERROR(VLOOKUP($B17,'8'!$C$11:$I$50,7,0),"")</f>
        <v/>
      </c>
      <c r="AF17" s="5" t="str">
        <f>IFERROR(VLOOKUP($B17,'8'!$C$11:$L$50,10,0),"")</f>
        <v/>
      </c>
      <c r="AG17" s="5" t="str">
        <f>IFERROR(VLOOKUP($B17,'9'!$C$11:$G$50,5,0),"")</f>
        <v/>
      </c>
      <c r="AH17" s="5" t="str">
        <f>IFERROR(VLOOKUP($B17,'9'!$C$11:$I$50,7,0),"")</f>
        <v/>
      </c>
      <c r="AI17" s="5" t="str">
        <f>IFERROR(VLOOKUP($B17,'9'!$C$11:$L$50,10,0),"")</f>
        <v/>
      </c>
      <c r="AJ17" s="5" t="str">
        <f>IFERROR(VLOOKUP($B17,'10'!$C$11:$G$50,5,0),"")</f>
        <v/>
      </c>
      <c r="AK17" s="5" t="str">
        <f>IFERROR(VLOOKUP($B17,'10'!$C$11:$I$50,7,0),"")</f>
        <v/>
      </c>
      <c r="AL17" s="5" t="str">
        <f>IFERROR(VLOOKUP($B17,'10'!$C$11:$L$50,10,0),"")</f>
        <v/>
      </c>
      <c r="AM17" s="5" t="str">
        <f>IFERROR(VLOOKUP($B17,'11'!$C$11:$G$50,5,0),"")</f>
        <v/>
      </c>
      <c r="AN17" s="5" t="str">
        <f>IFERROR(VLOOKUP($B17,'11'!$C$11:$I$50,7,0),"")</f>
        <v/>
      </c>
      <c r="AO17" s="5" t="str">
        <f>IFERROR(VLOOKUP($B17,'11'!$C$11:$L$50,10,0),"")</f>
        <v/>
      </c>
      <c r="AP17" s="5" t="str">
        <f>IFERROR(VLOOKUP($B17,'12'!$C$11:$G$50,5,0),"")</f>
        <v/>
      </c>
      <c r="AQ17" s="5" t="str">
        <f>IFERROR(VLOOKUP($B17,'12'!$C$11:$I$50,7,0),"")</f>
        <v/>
      </c>
      <c r="AR17" s="5" t="str">
        <f>IFERROR(VLOOKUP($B17,'12'!$C$11:$L$50,10,0),"")</f>
        <v/>
      </c>
      <c r="AS17" s="5" t="str">
        <f>IFERROR(VLOOKUP($B17,'13'!$C$11:$G$50,5,0),"")</f>
        <v/>
      </c>
      <c r="AT17" s="5" t="str">
        <f>IFERROR(VLOOKUP($B17,'13'!$C$11:$I$50,7,0),"")</f>
        <v/>
      </c>
      <c r="AU17" s="5" t="str">
        <f>IFERROR(VLOOKUP($B17,'13'!$C$11:$L$50,10,0),"")</f>
        <v/>
      </c>
      <c r="AV17" s="5" t="str">
        <f>IFERROR(VLOOKUP($B17,'14'!$C$11:$G$50,5,0),"")</f>
        <v/>
      </c>
      <c r="AW17" s="5" t="str">
        <f>IFERROR(VLOOKUP($B17,'14'!$C$11:$I$50,7,0),"")</f>
        <v/>
      </c>
      <c r="AX17" s="5" t="str">
        <f>IFERROR(VLOOKUP($B17,'14'!$C$11:$L$50,10,0),"")</f>
        <v/>
      </c>
      <c r="AY17" s="5" t="str">
        <f>IFERROR(VLOOKUP($B17,'15'!$C$11:$G$50,5,0),"")</f>
        <v/>
      </c>
      <c r="AZ17" s="5" t="str">
        <f>IFERROR(VLOOKUP($B17,'15'!$C$11:$I$50,7,0),"")</f>
        <v/>
      </c>
      <c r="BA17" s="5" t="str">
        <f>IFERROR(VLOOKUP($B17,'15'!$C$11:$L$50,10,0),"")</f>
        <v/>
      </c>
      <c r="BB17" s="5" t="str">
        <f>IFERROR(VLOOKUP($B17,'16'!$C$11:$G$50,5,0),"")</f>
        <v/>
      </c>
      <c r="BC17" s="5" t="str">
        <f>IFERROR(VLOOKUP($B17,'16'!$C$11:$I$50,7,0),"")</f>
        <v/>
      </c>
      <c r="BD17" s="5" t="str">
        <f>IFERROR(VLOOKUP($B17,'16'!$C$11:$L$50,10,0),"")</f>
        <v/>
      </c>
      <c r="BE17" s="5" t="str">
        <f>IFERROR(VLOOKUP($B17,'17'!$C$11:$G$50,5,0),"")</f>
        <v/>
      </c>
      <c r="BF17" s="5" t="str">
        <f>IFERROR(VLOOKUP($B17,'17'!$C$11:$I$50,7,0),"")</f>
        <v/>
      </c>
      <c r="BG17" s="5" t="str">
        <f>IFERROR(VLOOKUP($B17,'17'!$C$11:$L$50,10,0),"")</f>
        <v/>
      </c>
      <c r="BH17" s="5" t="str">
        <f>IFERROR(VLOOKUP($B17,'18'!$C$11:$G$50,5,0),"")</f>
        <v/>
      </c>
      <c r="BI17" s="5" t="str">
        <f>IFERROR(VLOOKUP($B17,'18'!$C$11:$I$50,7,0),"")</f>
        <v/>
      </c>
      <c r="BJ17" s="5" t="str">
        <f>IFERROR(VLOOKUP($B17,'18'!$C$11:$L$50,10,0),"")</f>
        <v/>
      </c>
      <c r="BK17" s="5" t="str">
        <f>IFERROR(VLOOKUP($B17,'19'!$C$11:$G$50,5,0),"")</f>
        <v/>
      </c>
      <c r="BL17" s="5" t="str">
        <f>IFERROR(VLOOKUP($B17,'19'!$C$11:$I$50,7,0),"")</f>
        <v/>
      </c>
      <c r="BM17" s="5" t="str">
        <f>IFERROR(VLOOKUP($B17,'19'!$C$11:$L$50,10,0),"")</f>
        <v/>
      </c>
      <c r="BN17" s="5" t="str">
        <f>IFERROR(VLOOKUP($B17,'20'!$C$11:$G$50,5,0),"")</f>
        <v/>
      </c>
      <c r="BO17" s="5" t="str">
        <f>IFERROR(VLOOKUP($B17,'20'!$C$11:$I$50,7,0),"")</f>
        <v/>
      </c>
      <c r="BP17" s="5" t="str">
        <f>IFERROR(VLOOKUP($B17,'20'!$C$11:$L$50,10,0),"")</f>
        <v/>
      </c>
    </row>
    <row r="18" spans="2:68" x14ac:dyDescent="0.25">
      <c r="B18" s="2" t="s">
        <v>29</v>
      </c>
      <c r="C18" s="2" t="str">
        <f>IFERROR(VLOOKUP(B18:B209,[1]DBASE!$C$7:$D$200,2,0),"")</f>
        <v>SIIP COKLAT 2000</v>
      </c>
      <c r="D18" s="5">
        <f t="shared" si="1"/>
        <v>0</v>
      </c>
      <c r="E18" s="5">
        <f t="shared" si="1"/>
        <v>0</v>
      </c>
      <c r="G18" s="5">
        <f t="shared" si="2"/>
        <v>0</v>
      </c>
      <c r="I18" s="5" t="str">
        <f>IFERROR(VLOOKUP($B18,'1'!$C$11:$G$50,5,0),"")</f>
        <v/>
      </c>
      <c r="J18" s="5" t="str">
        <f>IFERROR(VLOOKUP($B18,'1'!$C$11:$I$50,7,0),"")</f>
        <v/>
      </c>
      <c r="K18" s="5" t="str">
        <f>IFERROR(VLOOKUP($B18,'1'!$C$11:$L$50,10,0),"")</f>
        <v/>
      </c>
      <c r="L18" s="5" t="str">
        <f>IFERROR(VLOOKUP($B18,'2'!$C$11:$G$50,5,0),"")</f>
        <v/>
      </c>
      <c r="M18" s="5" t="str">
        <f>IFERROR(VLOOKUP($B18,'2'!$C$11:$I$50,7,0),"")</f>
        <v/>
      </c>
      <c r="N18" s="5" t="str">
        <f>IFERROR(VLOOKUP($B18,'2'!$C$11:$L$50,10,0),"")</f>
        <v/>
      </c>
      <c r="O18" s="5" t="str">
        <f>IFERROR(VLOOKUP($B18,'3'!$C$11:$G$50,5,0),"")</f>
        <v/>
      </c>
      <c r="P18" s="5" t="str">
        <f>IFERROR(VLOOKUP($B18,'3'!$C$11:$I$50,7,0),"")</f>
        <v/>
      </c>
      <c r="Q18" s="5" t="str">
        <f>IFERROR(VLOOKUP($B18,'3'!$C$11:$L$50,10,0),"")</f>
        <v/>
      </c>
      <c r="R18" s="5" t="str">
        <f>IFERROR(VLOOKUP($B18,'4'!$C$11:$G$50,5,0),"")</f>
        <v/>
      </c>
      <c r="S18" s="5" t="str">
        <f>IFERROR(VLOOKUP($B18,'4'!$C$11:$I$50,7,0),"")</f>
        <v/>
      </c>
      <c r="T18" s="5" t="str">
        <f>IFERROR(VLOOKUP($B18,'4'!$C$11:$L$50,10,0),"")</f>
        <v/>
      </c>
      <c r="U18" s="5" t="str">
        <f>IFERROR(VLOOKUP($B18,'5'!$C$11:$G$50,5,0),"")</f>
        <v/>
      </c>
      <c r="V18" s="5" t="str">
        <f>IFERROR(VLOOKUP($B18,'5'!$C$11:$I$50,7,0),"")</f>
        <v/>
      </c>
      <c r="W18" s="5" t="str">
        <f>IFERROR(VLOOKUP($B18,'5'!$C$11:$L$50,10,0),"")</f>
        <v/>
      </c>
      <c r="X18" s="5" t="str">
        <f>IFERROR(VLOOKUP($B18,'6'!$C$11:$G$50,5,0),"")</f>
        <v/>
      </c>
      <c r="Y18" s="5" t="str">
        <f>IFERROR(VLOOKUP($B18,'6'!$C$11:$I$50,7,0),"")</f>
        <v/>
      </c>
      <c r="Z18" s="5" t="str">
        <f>IFERROR(VLOOKUP($B18,'6'!$C$11:$L$50,10,0),"")</f>
        <v/>
      </c>
      <c r="AA18" s="5" t="str">
        <f>IFERROR(VLOOKUP($B18,'7'!$C$11:$G$50,5,0),"")</f>
        <v/>
      </c>
      <c r="AB18" s="5" t="str">
        <f>IFERROR(VLOOKUP($B18,'7'!$C$11:$I$50,7,0),"")</f>
        <v/>
      </c>
      <c r="AC18" s="5" t="str">
        <f>IFERROR(VLOOKUP($B18,'7'!$C$11:$L$50,10,0),"")</f>
        <v/>
      </c>
      <c r="AD18" s="5" t="str">
        <f>IFERROR(VLOOKUP($B18,'8'!$C$11:$G$50,5,0),"")</f>
        <v/>
      </c>
      <c r="AE18" s="5" t="str">
        <f>IFERROR(VLOOKUP($B18,'8'!$C$11:$I$50,7,0),"")</f>
        <v/>
      </c>
      <c r="AF18" s="5" t="str">
        <f>IFERROR(VLOOKUP($B18,'8'!$C$11:$L$50,10,0),"")</f>
        <v/>
      </c>
      <c r="AG18" s="5" t="str">
        <f>IFERROR(VLOOKUP($B18,'9'!$C$11:$G$50,5,0),"")</f>
        <v/>
      </c>
      <c r="AH18" s="5" t="str">
        <f>IFERROR(VLOOKUP($B18,'9'!$C$11:$I$50,7,0),"")</f>
        <v/>
      </c>
      <c r="AI18" s="5" t="str">
        <f>IFERROR(VLOOKUP($B18,'9'!$C$11:$L$50,10,0),"")</f>
        <v/>
      </c>
      <c r="AJ18" s="5" t="str">
        <f>IFERROR(VLOOKUP($B18,'10'!$C$11:$G$50,5,0),"")</f>
        <v/>
      </c>
      <c r="AK18" s="5" t="str">
        <f>IFERROR(VLOOKUP($B18,'10'!$C$11:$I$50,7,0),"")</f>
        <v/>
      </c>
      <c r="AL18" s="5" t="str">
        <f>IFERROR(VLOOKUP($B18,'10'!$C$11:$L$50,10,0),"")</f>
        <v/>
      </c>
      <c r="AM18" s="5" t="str">
        <f>IFERROR(VLOOKUP($B18,'11'!$C$11:$G$50,5,0),"")</f>
        <v/>
      </c>
      <c r="AN18" s="5" t="str">
        <f>IFERROR(VLOOKUP($B18,'11'!$C$11:$I$50,7,0),"")</f>
        <v/>
      </c>
      <c r="AO18" s="5" t="str">
        <f>IFERROR(VLOOKUP($B18,'11'!$C$11:$L$50,10,0),"")</f>
        <v/>
      </c>
      <c r="AP18" s="5" t="str">
        <f>IFERROR(VLOOKUP($B18,'12'!$C$11:$G$50,5,0),"")</f>
        <v/>
      </c>
      <c r="AQ18" s="5" t="str">
        <f>IFERROR(VLOOKUP($B18,'12'!$C$11:$I$50,7,0),"")</f>
        <v/>
      </c>
      <c r="AR18" s="5" t="str">
        <f>IFERROR(VLOOKUP($B18,'12'!$C$11:$L$50,10,0),"")</f>
        <v/>
      </c>
      <c r="AS18" s="5" t="str">
        <f>IFERROR(VLOOKUP($B18,'13'!$C$11:$G$50,5,0),"")</f>
        <v/>
      </c>
      <c r="AT18" s="5" t="str">
        <f>IFERROR(VLOOKUP($B18,'13'!$C$11:$I$50,7,0),"")</f>
        <v/>
      </c>
      <c r="AU18" s="5" t="str">
        <f>IFERROR(VLOOKUP($B18,'13'!$C$11:$L$50,10,0),"")</f>
        <v/>
      </c>
      <c r="AV18" s="5" t="str">
        <f>IFERROR(VLOOKUP($B18,'14'!$C$11:$G$50,5,0),"")</f>
        <v/>
      </c>
      <c r="AW18" s="5" t="str">
        <f>IFERROR(VLOOKUP($B18,'14'!$C$11:$I$50,7,0),"")</f>
        <v/>
      </c>
      <c r="AX18" s="5" t="str">
        <f>IFERROR(VLOOKUP($B18,'14'!$C$11:$L$50,10,0),"")</f>
        <v/>
      </c>
      <c r="AY18" s="5" t="str">
        <f>IFERROR(VLOOKUP($B18,'15'!$C$11:$G$50,5,0),"")</f>
        <v/>
      </c>
      <c r="AZ18" s="5" t="str">
        <f>IFERROR(VLOOKUP($B18,'15'!$C$11:$I$50,7,0),"")</f>
        <v/>
      </c>
      <c r="BA18" s="5" t="str">
        <f>IFERROR(VLOOKUP($B18,'15'!$C$11:$L$50,10,0),"")</f>
        <v/>
      </c>
      <c r="BB18" s="5" t="str">
        <f>IFERROR(VLOOKUP($B18,'16'!$C$11:$G$50,5,0),"")</f>
        <v/>
      </c>
      <c r="BC18" s="5" t="str">
        <f>IFERROR(VLOOKUP($B18,'16'!$C$11:$I$50,7,0),"")</f>
        <v/>
      </c>
      <c r="BD18" s="5" t="str">
        <f>IFERROR(VLOOKUP($B18,'16'!$C$11:$L$50,10,0),"")</f>
        <v/>
      </c>
      <c r="BE18" s="5" t="str">
        <f>IFERROR(VLOOKUP($B18,'17'!$C$11:$G$50,5,0),"")</f>
        <v/>
      </c>
      <c r="BF18" s="5" t="str">
        <f>IFERROR(VLOOKUP($B18,'17'!$C$11:$I$50,7,0),"")</f>
        <v/>
      </c>
      <c r="BG18" s="5" t="str">
        <f>IFERROR(VLOOKUP($B18,'17'!$C$11:$L$50,10,0),"")</f>
        <v/>
      </c>
      <c r="BH18" s="5" t="str">
        <f>IFERROR(VLOOKUP($B18,'18'!$C$11:$G$50,5,0),"")</f>
        <v/>
      </c>
      <c r="BI18" s="5" t="str">
        <f>IFERROR(VLOOKUP($B18,'18'!$C$11:$I$50,7,0),"")</f>
        <v/>
      </c>
      <c r="BJ18" s="5" t="str">
        <f>IFERROR(VLOOKUP($B18,'18'!$C$11:$L$50,10,0),"")</f>
        <v/>
      </c>
      <c r="BK18" s="5" t="str">
        <f>IFERROR(VLOOKUP($B18,'19'!$C$11:$G$50,5,0),"")</f>
        <v/>
      </c>
      <c r="BL18" s="5" t="str">
        <f>IFERROR(VLOOKUP($B18,'19'!$C$11:$I$50,7,0),"")</f>
        <v/>
      </c>
      <c r="BM18" s="5" t="str">
        <f>IFERROR(VLOOKUP($B18,'19'!$C$11:$L$50,10,0),"")</f>
        <v/>
      </c>
      <c r="BN18" s="5" t="str">
        <f>IFERROR(VLOOKUP($B18,'20'!$C$11:$G$50,5,0),"")</f>
        <v/>
      </c>
      <c r="BO18" s="5" t="str">
        <f>IFERROR(VLOOKUP($B18,'20'!$C$11:$I$50,7,0),"")</f>
        <v/>
      </c>
      <c r="BP18" s="5" t="str">
        <f>IFERROR(VLOOKUP($B18,'20'!$C$11:$L$50,10,0),"")</f>
        <v/>
      </c>
    </row>
    <row r="19" spans="2:68" x14ac:dyDescent="0.25">
      <c r="B19" s="2" t="s">
        <v>30</v>
      </c>
      <c r="C19" s="2" t="str">
        <f>IFERROR(VLOOKUP(B19:B210,[1]DBASE!$C$7:$D$200,2,0),"")</f>
        <v>ROLL KEJU 500</v>
      </c>
      <c r="D19" s="5">
        <f t="shared" si="1"/>
        <v>0</v>
      </c>
      <c r="E19" s="5">
        <f t="shared" si="1"/>
        <v>0</v>
      </c>
      <c r="G19" s="5">
        <f t="shared" si="2"/>
        <v>0</v>
      </c>
      <c r="I19" s="5" t="str">
        <f>IFERROR(VLOOKUP($B19,'1'!$C$11:$G$50,5,0),"")</f>
        <v/>
      </c>
      <c r="J19" s="5" t="str">
        <f>IFERROR(VLOOKUP($B19,'1'!$C$11:$I$50,7,0),"")</f>
        <v/>
      </c>
      <c r="K19" s="5" t="str">
        <f>IFERROR(VLOOKUP($B19,'1'!$C$11:$L$50,10,0),"")</f>
        <v/>
      </c>
      <c r="L19" s="5" t="str">
        <f>IFERROR(VLOOKUP($B19,'2'!$C$11:$G$50,5,0),"")</f>
        <v/>
      </c>
      <c r="M19" s="5" t="str">
        <f>IFERROR(VLOOKUP($B19,'2'!$C$11:$I$50,7,0),"")</f>
        <v/>
      </c>
      <c r="N19" s="5" t="str">
        <f>IFERROR(VLOOKUP($B19,'2'!$C$11:$L$50,10,0),"")</f>
        <v/>
      </c>
      <c r="O19" s="5" t="str">
        <f>IFERROR(VLOOKUP($B19,'3'!$C$11:$G$50,5,0),"")</f>
        <v/>
      </c>
      <c r="P19" s="5" t="str">
        <f>IFERROR(VLOOKUP($B19,'3'!$C$11:$I$50,7,0),"")</f>
        <v/>
      </c>
      <c r="Q19" s="5" t="str">
        <f>IFERROR(VLOOKUP($B19,'3'!$C$11:$L$50,10,0),"")</f>
        <v/>
      </c>
      <c r="R19" s="5" t="str">
        <f>IFERROR(VLOOKUP($B19,'4'!$C$11:$G$50,5,0),"")</f>
        <v/>
      </c>
      <c r="S19" s="5" t="str">
        <f>IFERROR(VLOOKUP($B19,'4'!$C$11:$I$50,7,0),"")</f>
        <v/>
      </c>
      <c r="T19" s="5" t="str">
        <f>IFERROR(VLOOKUP($B19,'4'!$C$11:$L$50,10,0),"")</f>
        <v/>
      </c>
      <c r="U19" s="5" t="str">
        <f>IFERROR(VLOOKUP($B19,'5'!$C$11:$G$50,5,0),"")</f>
        <v/>
      </c>
      <c r="V19" s="5" t="str">
        <f>IFERROR(VLOOKUP($B19,'5'!$C$11:$I$50,7,0),"")</f>
        <v/>
      </c>
      <c r="W19" s="5" t="str">
        <f>IFERROR(VLOOKUP($B19,'5'!$C$11:$L$50,10,0),"")</f>
        <v/>
      </c>
      <c r="X19" s="5" t="str">
        <f>IFERROR(VLOOKUP($B19,'6'!$C$11:$G$50,5,0),"")</f>
        <v/>
      </c>
      <c r="Y19" s="5" t="str">
        <f>IFERROR(VLOOKUP($B19,'6'!$C$11:$I$50,7,0),"")</f>
        <v/>
      </c>
      <c r="Z19" s="5" t="str">
        <f>IFERROR(VLOOKUP($B19,'6'!$C$11:$L$50,10,0),"")</f>
        <v/>
      </c>
      <c r="AA19" s="5" t="str">
        <f>IFERROR(VLOOKUP($B19,'7'!$C$11:$G$50,5,0),"")</f>
        <v/>
      </c>
      <c r="AB19" s="5" t="str">
        <f>IFERROR(VLOOKUP($B19,'7'!$C$11:$I$50,7,0),"")</f>
        <v/>
      </c>
      <c r="AC19" s="5" t="str">
        <f>IFERROR(VLOOKUP($B19,'7'!$C$11:$L$50,10,0),"")</f>
        <v/>
      </c>
      <c r="AD19" s="5" t="str">
        <f>IFERROR(VLOOKUP($B19,'8'!$C$11:$G$50,5,0),"")</f>
        <v/>
      </c>
      <c r="AE19" s="5" t="str">
        <f>IFERROR(VLOOKUP($B19,'8'!$C$11:$I$50,7,0),"")</f>
        <v/>
      </c>
      <c r="AF19" s="5" t="str">
        <f>IFERROR(VLOOKUP($B19,'8'!$C$11:$L$50,10,0),"")</f>
        <v/>
      </c>
      <c r="AG19" s="5" t="str">
        <f>IFERROR(VLOOKUP($B19,'9'!$C$11:$G$50,5,0),"")</f>
        <v/>
      </c>
      <c r="AH19" s="5" t="str">
        <f>IFERROR(VLOOKUP($B19,'9'!$C$11:$I$50,7,0),"")</f>
        <v/>
      </c>
      <c r="AI19" s="5" t="str">
        <f>IFERROR(VLOOKUP($B19,'9'!$C$11:$L$50,10,0),"")</f>
        <v/>
      </c>
      <c r="AJ19" s="5" t="str">
        <f>IFERROR(VLOOKUP($B19,'10'!$C$11:$G$50,5,0),"")</f>
        <v/>
      </c>
      <c r="AK19" s="5" t="str">
        <f>IFERROR(VLOOKUP($B19,'10'!$C$11:$I$50,7,0),"")</f>
        <v/>
      </c>
      <c r="AL19" s="5" t="str">
        <f>IFERROR(VLOOKUP($B19,'10'!$C$11:$L$50,10,0),"")</f>
        <v/>
      </c>
      <c r="AM19" s="5" t="str">
        <f>IFERROR(VLOOKUP($B19,'11'!$C$11:$G$50,5,0),"")</f>
        <v/>
      </c>
      <c r="AN19" s="5" t="str">
        <f>IFERROR(VLOOKUP($B19,'11'!$C$11:$I$50,7,0),"")</f>
        <v/>
      </c>
      <c r="AO19" s="5" t="str">
        <f>IFERROR(VLOOKUP($B19,'11'!$C$11:$L$50,10,0),"")</f>
        <v/>
      </c>
      <c r="AP19" s="5" t="str">
        <f>IFERROR(VLOOKUP($B19,'12'!$C$11:$G$50,5,0),"")</f>
        <v/>
      </c>
      <c r="AQ19" s="5" t="str">
        <f>IFERROR(VLOOKUP($B19,'12'!$C$11:$I$50,7,0),"")</f>
        <v/>
      </c>
      <c r="AR19" s="5" t="str">
        <f>IFERROR(VLOOKUP($B19,'12'!$C$11:$L$50,10,0),"")</f>
        <v/>
      </c>
      <c r="AS19" s="5" t="str">
        <f>IFERROR(VLOOKUP($B19,'13'!$C$11:$G$50,5,0),"")</f>
        <v/>
      </c>
      <c r="AT19" s="5" t="str">
        <f>IFERROR(VLOOKUP($B19,'13'!$C$11:$I$50,7,0),"")</f>
        <v/>
      </c>
      <c r="AU19" s="5" t="str">
        <f>IFERROR(VLOOKUP($B19,'13'!$C$11:$L$50,10,0),"")</f>
        <v/>
      </c>
      <c r="AV19" s="5" t="str">
        <f>IFERROR(VLOOKUP($B19,'14'!$C$11:$G$50,5,0),"")</f>
        <v/>
      </c>
      <c r="AW19" s="5" t="str">
        <f>IFERROR(VLOOKUP($B19,'14'!$C$11:$I$50,7,0),"")</f>
        <v/>
      </c>
      <c r="AX19" s="5" t="str">
        <f>IFERROR(VLOOKUP($B19,'14'!$C$11:$L$50,10,0),"")</f>
        <v/>
      </c>
      <c r="AY19" s="5" t="str">
        <f>IFERROR(VLOOKUP($B19,'15'!$C$11:$G$50,5,0),"")</f>
        <v/>
      </c>
      <c r="AZ19" s="5" t="str">
        <f>IFERROR(VLOOKUP($B19,'15'!$C$11:$I$50,7,0),"")</f>
        <v/>
      </c>
      <c r="BA19" s="5" t="str">
        <f>IFERROR(VLOOKUP($B19,'15'!$C$11:$L$50,10,0),"")</f>
        <v/>
      </c>
      <c r="BB19" s="5" t="str">
        <f>IFERROR(VLOOKUP($B19,'16'!$C$11:$G$50,5,0),"")</f>
        <v/>
      </c>
      <c r="BC19" s="5" t="str">
        <f>IFERROR(VLOOKUP($B19,'16'!$C$11:$I$50,7,0),"")</f>
        <v/>
      </c>
      <c r="BD19" s="5" t="str">
        <f>IFERROR(VLOOKUP($B19,'16'!$C$11:$L$50,10,0),"")</f>
        <v/>
      </c>
      <c r="BE19" s="5" t="str">
        <f>IFERROR(VLOOKUP($B19,'17'!$C$11:$G$50,5,0),"")</f>
        <v/>
      </c>
      <c r="BF19" s="5" t="str">
        <f>IFERROR(VLOOKUP($B19,'17'!$C$11:$I$50,7,0),"")</f>
        <v/>
      </c>
      <c r="BG19" s="5" t="str">
        <f>IFERROR(VLOOKUP($B19,'17'!$C$11:$L$50,10,0),"")</f>
        <v/>
      </c>
      <c r="BH19" s="5" t="str">
        <f>IFERROR(VLOOKUP($B19,'18'!$C$11:$G$50,5,0),"")</f>
        <v/>
      </c>
      <c r="BI19" s="5" t="str">
        <f>IFERROR(VLOOKUP($B19,'18'!$C$11:$I$50,7,0),"")</f>
        <v/>
      </c>
      <c r="BJ19" s="5" t="str">
        <f>IFERROR(VLOOKUP($B19,'18'!$C$11:$L$50,10,0),"")</f>
        <v/>
      </c>
      <c r="BK19" s="5" t="str">
        <f>IFERROR(VLOOKUP($B19,'19'!$C$11:$G$50,5,0),"")</f>
        <v/>
      </c>
      <c r="BL19" s="5" t="str">
        <f>IFERROR(VLOOKUP($B19,'19'!$C$11:$I$50,7,0),"")</f>
        <v/>
      </c>
      <c r="BM19" s="5" t="str">
        <f>IFERROR(VLOOKUP($B19,'19'!$C$11:$L$50,10,0),"")</f>
        <v/>
      </c>
      <c r="BN19" s="5" t="str">
        <f>IFERROR(VLOOKUP($B19,'20'!$C$11:$G$50,5,0),"")</f>
        <v/>
      </c>
      <c r="BO19" s="5" t="str">
        <f>IFERROR(VLOOKUP($B19,'20'!$C$11:$I$50,7,0),"")</f>
        <v/>
      </c>
      <c r="BP19" s="5" t="str">
        <f>IFERROR(VLOOKUP($B19,'20'!$C$11:$L$50,10,0),"")</f>
        <v/>
      </c>
    </row>
    <row r="20" spans="2:68" x14ac:dyDescent="0.25">
      <c r="B20" s="2" t="s">
        <v>31</v>
      </c>
      <c r="C20" s="2" t="str">
        <f>IFERROR(VLOOKUP(B20:B211,[1]DBASE!$C$7:$D$200,2,0),"")</f>
        <v>ROLL KEJU 2000</v>
      </c>
      <c r="D20" s="5">
        <f t="shared" si="1"/>
        <v>0</v>
      </c>
      <c r="E20" s="5">
        <f t="shared" si="1"/>
        <v>0</v>
      </c>
      <c r="G20" s="5">
        <f t="shared" si="2"/>
        <v>0</v>
      </c>
      <c r="I20" s="5" t="str">
        <f>IFERROR(VLOOKUP($B20,'1'!$C$11:$G$50,5,0),"")</f>
        <v/>
      </c>
      <c r="J20" s="5" t="str">
        <f>IFERROR(VLOOKUP($B20,'1'!$C$11:$I$50,7,0),"")</f>
        <v/>
      </c>
      <c r="K20" s="5" t="str">
        <f>IFERROR(VLOOKUP($B20,'1'!$C$11:$L$50,10,0),"")</f>
        <v/>
      </c>
      <c r="L20" s="5" t="str">
        <f>IFERROR(VLOOKUP($B20,'2'!$C$11:$G$50,5,0),"")</f>
        <v/>
      </c>
      <c r="M20" s="5" t="str">
        <f>IFERROR(VLOOKUP($B20,'2'!$C$11:$I$50,7,0),"")</f>
        <v/>
      </c>
      <c r="N20" s="5" t="str">
        <f>IFERROR(VLOOKUP($B20,'2'!$C$11:$L$50,10,0),"")</f>
        <v/>
      </c>
      <c r="O20" s="5" t="str">
        <f>IFERROR(VLOOKUP($B20,'3'!$C$11:$G$50,5,0),"")</f>
        <v/>
      </c>
      <c r="P20" s="5" t="str">
        <f>IFERROR(VLOOKUP($B20,'3'!$C$11:$I$50,7,0),"")</f>
        <v/>
      </c>
      <c r="Q20" s="5" t="str">
        <f>IFERROR(VLOOKUP($B20,'3'!$C$11:$L$50,10,0),"")</f>
        <v/>
      </c>
      <c r="R20" s="5" t="str">
        <f>IFERROR(VLOOKUP($B20,'4'!$C$11:$G$50,5,0),"")</f>
        <v/>
      </c>
      <c r="S20" s="5" t="str">
        <f>IFERROR(VLOOKUP($B20,'4'!$C$11:$I$50,7,0),"")</f>
        <v/>
      </c>
      <c r="T20" s="5" t="str">
        <f>IFERROR(VLOOKUP($B20,'4'!$C$11:$L$50,10,0),"")</f>
        <v/>
      </c>
      <c r="U20" s="5" t="str">
        <f>IFERROR(VLOOKUP($B20,'5'!$C$11:$G$50,5,0),"")</f>
        <v/>
      </c>
      <c r="V20" s="5" t="str">
        <f>IFERROR(VLOOKUP($B20,'5'!$C$11:$I$50,7,0),"")</f>
        <v/>
      </c>
      <c r="W20" s="5" t="str">
        <f>IFERROR(VLOOKUP($B20,'5'!$C$11:$L$50,10,0),"")</f>
        <v/>
      </c>
      <c r="X20" s="5" t="str">
        <f>IFERROR(VLOOKUP($B20,'6'!$C$11:$G$50,5,0),"")</f>
        <v/>
      </c>
      <c r="Y20" s="5" t="str">
        <f>IFERROR(VLOOKUP($B20,'6'!$C$11:$I$50,7,0),"")</f>
        <v/>
      </c>
      <c r="Z20" s="5" t="str">
        <f>IFERROR(VLOOKUP($B20,'6'!$C$11:$L$50,10,0),"")</f>
        <v/>
      </c>
      <c r="AA20" s="5" t="str">
        <f>IFERROR(VLOOKUP($B20,'7'!$C$11:$G$50,5,0),"")</f>
        <v/>
      </c>
      <c r="AB20" s="5" t="str">
        <f>IFERROR(VLOOKUP($B20,'7'!$C$11:$I$50,7,0),"")</f>
        <v/>
      </c>
      <c r="AC20" s="5" t="str">
        <f>IFERROR(VLOOKUP($B20,'7'!$C$11:$L$50,10,0),"")</f>
        <v/>
      </c>
      <c r="AD20" s="5" t="str">
        <f>IFERROR(VLOOKUP($B20,'8'!$C$11:$G$50,5,0),"")</f>
        <v/>
      </c>
      <c r="AE20" s="5" t="str">
        <f>IFERROR(VLOOKUP($B20,'8'!$C$11:$I$50,7,0),"")</f>
        <v/>
      </c>
      <c r="AF20" s="5" t="str">
        <f>IFERROR(VLOOKUP($B20,'8'!$C$11:$L$50,10,0),"")</f>
        <v/>
      </c>
      <c r="AG20" s="5" t="str">
        <f>IFERROR(VLOOKUP($B20,'9'!$C$11:$G$50,5,0),"")</f>
        <v/>
      </c>
      <c r="AH20" s="5" t="str">
        <f>IFERROR(VLOOKUP($B20,'9'!$C$11:$I$50,7,0),"")</f>
        <v/>
      </c>
      <c r="AI20" s="5" t="str">
        <f>IFERROR(VLOOKUP($B20,'9'!$C$11:$L$50,10,0),"")</f>
        <v/>
      </c>
      <c r="AJ20" s="5" t="str">
        <f>IFERROR(VLOOKUP($B20,'10'!$C$11:$G$50,5,0),"")</f>
        <v/>
      </c>
      <c r="AK20" s="5" t="str">
        <f>IFERROR(VLOOKUP($B20,'10'!$C$11:$I$50,7,0),"")</f>
        <v/>
      </c>
      <c r="AL20" s="5" t="str">
        <f>IFERROR(VLOOKUP($B20,'10'!$C$11:$L$50,10,0),"")</f>
        <v/>
      </c>
      <c r="AM20" s="5" t="str">
        <f>IFERROR(VLOOKUP($B20,'11'!$C$11:$G$50,5,0),"")</f>
        <v/>
      </c>
      <c r="AN20" s="5" t="str">
        <f>IFERROR(VLOOKUP($B20,'11'!$C$11:$I$50,7,0),"")</f>
        <v/>
      </c>
      <c r="AO20" s="5" t="str">
        <f>IFERROR(VLOOKUP($B20,'11'!$C$11:$L$50,10,0),"")</f>
        <v/>
      </c>
      <c r="AP20" s="5" t="str">
        <f>IFERROR(VLOOKUP($B20,'12'!$C$11:$G$50,5,0),"")</f>
        <v/>
      </c>
      <c r="AQ20" s="5" t="str">
        <f>IFERROR(VLOOKUP($B20,'12'!$C$11:$I$50,7,0),"")</f>
        <v/>
      </c>
      <c r="AR20" s="5" t="str">
        <f>IFERROR(VLOOKUP($B20,'12'!$C$11:$L$50,10,0),"")</f>
        <v/>
      </c>
      <c r="AS20" s="5" t="str">
        <f>IFERROR(VLOOKUP($B20,'13'!$C$11:$G$50,5,0),"")</f>
        <v/>
      </c>
      <c r="AT20" s="5" t="str">
        <f>IFERROR(VLOOKUP($B20,'13'!$C$11:$I$50,7,0),"")</f>
        <v/>
      </c>
      <c r="AU20" s="5" t="str">
        <f>IFERROR(VLOOKUP($B20,'13'!$C$11:$L$50,10,0),"")</f>
        <v/>
      </c>
      <c r="AV20" s="5" t="str">
        <f>IFERROR(VLOOKUP($B20,'14'!$C$11:$G$50,5,0),"")</f>
        <v/>
      </c>
      <c r="AW20" s="5" t="str">
        <f>IFERROR(VLOOKUP($B20,'14'!$C$11:$I$50,7,0),"")</f>
        <v/>
      </c>
      <c r="AX20" s="5" t="str">
        <f>IFERROR(VLOOKUP($B20,'14'!$C$11:$L$50,10,0),"")</f>
        <v/>
      </c>
      <c r="AY20" s="5" t="str">
        <f>IFERROR(VLOOKUP($B20,'15'!$C$11:$G$50,5,0),"")</f>
        <v/>
      </c>
      <c r="AZ20" s="5" t="str">
        <f>IFERROR(VLOOKUP($B20,'15'!$C$11:$I$50,7,0),"")</f>
        <v/>
      </c>
      <c r="BA20" s="5" t="str">
        <f>IFERROR(VLOOKUP($B20,'15'!$C$11:$L$50,10,0),"")</f>
        <v/>
      </c>
      <c r="BB20" s="5" t="str">
        <f>IFERROR(VLOOKUP($B20,'16'!$C$11:$G$50,5,0),"")</f>
        <v/>
      </c>
      <c r="BC20" s="5" t="str">
        <f>IFERROR(VLOOKUP($B20,'16'!$C$11:$I$50,7,0),"")</f>
        <v/>
      </c>
      <c r="BD20" s="5" t="str">
        <f>IFERROR(VLOOKUP($B20,'16'!$C$11:$L$50,10,0),"")</f>
        <v/>
      </c>
      <c r="BE20" s="5" t="str">
        <f>IFERROR(VLOOKUP($B20,'17'!$C$11:$G$50,5,0),"")</f>
        <v/>
      </c>
      <c r="BF20" s="5" t="str">
        <f>IFERROR(VLOOKUP($B20,'17'!$C$11:$I$50,7,0),"")</f>
        <v/>
      </c>
      <c r="BG20" s="5" t="str">
        <f>IFERROR(VLOOKUP($B20,'17'!$C$11:$L$50,10,0),"")</f>
        <v/>
      </c>
      <c r="BH20" s="5" t="str">
        <f>IFERROR(VLOOKUP($B20,'18'!$C$11:$G$50,5,0),"")</f>
        <v/>
      </c>
      <c r="BI20" s="5" t="str">
        <f>IFERROR(VLOOKUP($B20,'18'!$C$11:$I$50,7,0),"")</f>
        <v/>
      </c>
      <c r="BJ20" s="5" t="str">
        <f>IFERROR(VLOOKUP($B20,'18'!$C$11:$L$50,10,0),"")</f>
        <v/>
      </c>
      <c r="BK20" s="5" t="str">
        <f>IFERROR(VLOOKUP($B20,'19'!$C$11:$G$50,5,0),"")</f>
        <v/>
      </c>
      <c r="BL20" s="5" t="str">
        <f>IFERROR(VLOOKUP($B20,'19'!$C$11:$I$50,7,0),"")</f>
        <v/>
      </c>
      <c r="BM20" s="5" t="str">
        <f>IFERROR(VLOOKUP($B20,'19'!$C$11:$L$50,10,0),"")</f>
        <v/>
      </c>
      <c r="BN20" s="5" t="str">
        <f>IFERROR(VLOOKUP($B20,'20'!$C$11:$G$50,5,0),"")</f>
        <v/>
      </c>
      <c r="BO20" s="5" t="str">
        <f>IFERROR(VLOOKUP($B20,'20'!$C$11:$I$50,7,0),"")</f>
        <v/>
      </c>
      <c r="BP20" s="5" t="str">
        <f>IFERROR(VLOOKUP($B20,'20'!$C$11:$L$50,10,0),"")</f>
        <v/>
      </c>
    </row>
    <row r="21" spans="2:68" x14ac:dyDescent="0.25">
      <c r="B21" s="2" t="s">
        <v>32</v>
      </c>
      <c r="C21" s="2" t="str">
        <f>IFERROR(VLOOKUP(B21:B212,[1]DBASE!$C$7:$D$200,2,0),"")</f>
        <v>ROLL COKLAT 2000</v>
      </c>
      <c r="D21" s="5">
        <f t="shared" si="1"/>
        <v>0</v>
      </c>
      <c r="E21" s="5">
        <f t="shared" si="1"/>
        <v>0</v>
      </c>
      <c r="G21" s="5">
        <f t="shared" si="2"/>
        <v>0</v>
      </c>
      <c r="I21" s="5" t="str">
        <f>IFERROR(VLOOKUP($B21,'1'!$C$11:$G$50,5,0),"")</f>
        <v/>
      </c>
      <c r="J21" s="5" t="str">
        <f>IFERROR(VLOOKUP($B21,'1'!$C$11:$I$50,7,0),"")</f>
        <v/>
      </c>
      <c r="K21" s="5" t="str">
        <f>IFERROR(VLOOKUP($B21,'1'!$C$11:$L$50,10,0),"")</f>
        <v/>
      </c>
      <c r="L21" s="5" t="str">
        <f>IFERROR(VLOOKUP($B21,'2'!$C$11:$G$50,5,0),"")</f>
        <v/>
      </c>
      <c r="M21" s="5" t="str">
        <f>IFERROR(VLOOKUP($B21,'2'!$C$11:$I$50,7,0),"")</f>
        <v/>
      </c>
      <c r="N21" s="5" t="str">
        <f>IFERROR(VLOOKUP($B21,'2'!$C$11:$L$50,10,0),"")</f>
        <v/>
      </c>
      <c r="O21" s="5" t="str">
        <f>IFERROR(VLOOKUP($B21,'3'!$C$11:$G$50,5,0),"")</f>
        <v/>
      </c>
      <c r="P21" s="5" t="str">
        <f>IFERROR(VLOOKUP($B21,'3'!$C$11:$I$50,7,0),"")</f>
        <v/>
      </c>
      <c r="Q21" s="5" t="str">
        <f>IFERROR(VLOOKUP($B21,'3'!$C$11:$L$50,10,0),"")</f>
        <v/>
      </c>
      <c r="R21" s="5" t="str">
        <f>IFERROR(VLOOKUP($B21,'4'!$C$11:$G$50,5,0),"")</f>
        <v/>
      </c>
      <c r="S21" s="5" t="str">
        <f>IFERROR(VLOOKUP($B21,'4'!$C$11:$I$50,7,0),"")</f>
        <v/>
      </c>
      <c r="T21" s="5" t="str">
        <f>IFERROR(VLOOKUP($B21,'4'!$C$11:$L$50,10,0),"")</f>
        <v/>
      </c>
      <c r="U21" s="5" t="str">
        <f>IFERROR(VLOOKUP($B21,'5'!$C$11:$G$50,5,0),"")</f>
        <v/>
      </c>
      <c r="V21" s="5" t="str">
        <f>IFERROR(VLOOKUP($B21,'5'!$C$11:$I$50,7,0),"")</f>
        <v/>
      </c>
      <c r="W21" s="5" t="str">
        <f>IFERROR(VLOOKUP($B21,'5'!$C$11:$L$50,10,0),"")</f>
        <v/>
      </c>
      <c r="X21" s="5" t="str">
        <f>IFERROR(VLOOKUP($B21,'6'!$C$11:$G$50,5,0),"")</f>
        <v/>
      </c>
      <c r="Y21" s="5" t="str">
        <f>IFERROR(VLOOKUP($B21,'6'!$C$11:$I$50,7,0),"")</f>
        <v/>
      </c>
      <c r="Z21" s="5" t="str">
        <f>IFERROR(VLOOKUP($B21,'6'!$C$11:$L$50,10,0),"")</f>
        <v/>
      </c>
      <c r="AA21" s="5" t="str">
        <f>IFERROR(VLOOKUP($B21,'7'!$C$11:$G$50,5,0),"")</f>
        <v/>
      </c>
      <c r="AB21" s="5" t="str">
        <f>IFERROR(VLOOKUP($B21,'7'!$C$11:$I$50,7,0),"")</f>
        <v/>
      </c>
      <c r="AC21" s="5" t="str">
        <f>IFERROR(VLOOKUP($B21,'7'!$C$11:$L$50,10,0),"")</f>
        <v/>
      </c>
      <c r="AD21" s="5" t="str">
        <f>IFERROR(VLOOKUP($B21,'8'!$C$11:$G$50,5,0),"")</f>
        <v/>
      </c>
      <c r="AE21" s="5" t="str">
        <f>IFERROR(VLOOKUP($B21,'8'!$C$11:$I$50,7,0),"")</f>
        <v/>
      </c>
      <c r="AF21" s="5" t="str">
        <f>IFERROR(VLOOKUP($B21,'8'!$C$11:$L$50,10,0),"")</f>
        <v/>
      </c>
      <c r="AG21" s="5" t="str">
        <f>IFERROR(VLOOKUP($B21,'9'!$C$11:$G$50,5,0),"")</f>
        <v/>
      </c>
      <c r="AH21" s="5" t="str">
        <f>IFERROR(VLOOKUP($B21,'9'!$C$11:$I$50,7,0),"")</f>
        <v/>
      </c>
      <c r="AI21" s="5" t="str">
        <f>IFERROR(VLOOKUP($B21,'9'!$C$11:$L$50,10,0),"")</f>
        <v/>
      </c>
      <c r="AJ21" s="5" t="str">
        <f>IFERROR(VLOOKUP($B21,'10'!$C$11:$G$50,5,0),"")</f>
        <v/>
      </c>
      <c r="AK21" s="5" t="str">
        <f>IFERROR(VLOOKUP($B21,'10'!$C$11:$I$50,7,0),"")</f>
        <v/>
      </c>
      <c r="AL21" s="5" t="str">
        <f>IFERROR(VLOOKUP($B21,'10'!$C$11:$L$50,10,0),"")</f>
        <v/>
      </c>
      <c r="AM21" s="5" t="str">
        <f>IFERROR(VLOOKUP($B21,'11'!$C$11:$G$50,5,0),"")</f>
        <v/>
      </c>
      <c r="AN21" s="5" t="str">
        <f>IFERROR(VLOOKUP($B21,'11'!$C$11:$I$50,7,0),"")</f>
        <v/>
      </c>
      <c r="AO21" s="5" t="str">
        <f>IFERROR(VLOOKUP($B21,'11'!$C$11:$L$50,10,0),"")</f>
        <v/>
      </c>
      <c r="AP21" s="5" t="str">
        <f>IFERROR(VLOOKUP($B21,'12'!$C$11:$G$50,5,0),"")</f>
        <v/>
      </c>
      <c r="AQ21" s="5" t="str">
        <f>IFERROR(VLOOKUP($B21,'12'!$C$11:$I$50,7,0),"")</f>
        <v/>
      </c>
      <c r="AR21" s="5" t="str">
        <f>IFERROR(VLOOKUP($B21,'12'!$C$11:$L$50,10,0),"")</f>
        <v/>
      </c>
      <c r="AS21" s="5" t="str">
        <f>IFERROR(VLOOKUP($B21,'13'!$C$11:$G$50,5,0),"")</f>
        <v/>
      </c>
      <c r="AT21" s="5" t="str">
        <f>IFERROR(VLOOKUP($B21,'13'!$C$11:$I$50,7,0),"")</f>
        <v/>
      </c>
      <c r="AU21" s="5" t="str">
        <f>IFERROR(VLOOKUP($B21,'13'!$C$11:$L$50,10,0),"")</f>
        <v/>
      </c>
      <c r="AV21" s="5" t="str">
        <f>IFERROR(VLOOKUP($B21,'14'!$C$11:$G$50,5,0),"")</f>
        <v/>
      </c>
      <c r="AW21" s="5" t="str">
        <f>IFERROR(VLOOKUP($B21,'14'!$C$11:$I$50,7,0),"")</f>
        <v/>
      </c>
      <c r="AX21" s="5" t="str">
        <f>IFERROR(VLOOKUP($B21,'14'!$C$11:$L$50,10,0),"")</f>
        <v/>
      </c>
      <c r="AY21" s="5" t="str">
        <f>IFERROR(VLOOKUP($B21,'15'!$C$11:$G$50,5,0),"")</f>
        <v/>
      </c>
      <c r="AZ21" s="5" t="str">
        <f>IFERROR(VLOOKUP($B21,'15'!$C$11:$I$50,7,0),"")</f>
        <v/>
      </c>
      <c r="BA21" s="5" t="str">
        <f>IFERROR(VLOOKUP($B21,'15'!$C$11:$L$50,10,0),"")</f>
        <v/>
      </c>
      <c r="BB21" s="5" t="str">
        <f>IFERROR(VLOOKUP($B21,'16'!$C$11:$G$50,5,0),"")</f>
        <v/>
      </c>
      <c r="BC21" s="5" t="str">
        <f>IFERROR(VLOOKUP($B21,'16'!$C$11:$I$50,7,0),"")</f>
        <v/>
      </c>
      <c r="BD21" s="5" t="str">
        <f>IFERROR(VLOOKUP($B21,'16'!$C$11:$L$50,10,0),"")</f>
        <v/>
      </c>
      <c r="BE21" s="5" t="str">
        <f>IFERROR(VLOOKUP($B21,'17'!$C$11:$G$50,5,0),"")</f>
        <v/>
      </c>
      <c r="BF21" s="5" t="str">
        <f>IFERROR(VLOOKUP($B21,'17'!$C$11:$I$50,7,0),"")</f>
        <v/>
      </c>
      <c r="BG21" s="5" t="str">
        <f>IFERROR(VLOOKUP($B21,'17'!$C$11:$L$50,10,0),"")</f>
        <v/>
      </c>
      <c r="BH21" s="5" t="str">
        <f>IFERROR(VLOOKUP($B21,'18'!$C$11:$G$50,5,0),"")</f>
        <v/>
      </c>
      <c r="BI21" s="5" t="str">
        <f>IFERROR(VLOOKUP($B21,'18'!$C$11:$I$50,7,0),"")</f>
        <v/>
      </c>
      <c r="BJ21" s="5" t="str">
        <f>IFERROR(VLOOKUP($B21,'18'!$C$11:$L$50,10,0),"")</f>
        <v/>
      </c>
      <c r="BK21" s="5" t="str">
        <f>IFERROR(VLOOKUP($B21,'19'!$C$11:$G$50,5,0),"")</f>
        <v/>
      </c>
      <c r="BL21" s="5" t="str">
        <f>IFERROR(VLOOKUP($B21,'19'!$C$11:$I$50,7,0),"")</f>
        <v/>
      </c>
      <c r="BM21" s="5" t="str">
        <f>IFERROR(VLOOKUP($B21,'19'!$C$11:$L$50,10,0),"")</f>
        <v/>
      </c>
      <c r="BN21" s="5" t="str">
        <f>IFERROR(VLOOKUP($B21,'20'!$C$11:$G$50,5,0),"")</f>
        <v/>
      </c>
      <c r="BO21" s="5" t="str">
        <f>IFERROR(VLOOKUP($B21,'20'!$C$11:$I$50,7,0),"")</f>
        <v/>
      </c>
      <c r="BP21" s="5" t="str">
        <f>IFERROR(VLOOKUP($B21,'20'!$C$11:$L$50,10,0),"")</f>
        <v/>
      </c>
    </row>
    <row r="22" spans="2:68" x14ac:dyDescent="0.25">
      <c r="B22" s="2" t="s">
        <v>33</v>
      </c>
      <c r="C22" s="2" t="str">
        <f>IFERROR(VLOOKUP(B22:B213,[1]DBASE!$C$7:$D$200,2,0),"")</f>
        <v>AHH KEJU 500</v>
      </c>
      <c r="D22" s="5">
        <f t="shared" si="1"/>
        <v>0</v>
      </c>
      <c r="E22" s="5">
        <f t="shared" si="1"/>
        <v>0</v>
      </c>
      <c r="G22" s="5">
        <f t="shared" si="2"/>
        <v>0</v>
      </c>
      <c r="I22" s="5" t="str">
        <f>IFERROR(VLOOKUP($B22,'1'!$C$11:$G$50,5,0),"")</f>
        <v/>
      </c>
      <c r="J22" s="5" t="str">
        <f>IFERROR(VLOOKUP($B22,'1'!$C$11:$I$50,7,0),"")</f>
        <v/>
      </c>
      <c r="K22" s="5" t="str">
        <f>IFERROR(VLOOKUP($B22,'1'!$C$11:$L$50,10,0),"")</f>
        <v/>
      </c>
      <c r="L22" s="5" t="str">
        <f>IFERROR(VLOOKUP($B22,'2'!$C$11:$G$50,5,0),"")</f>
        <v/>
      </c>
      <c r="M22" s="5" t="str">
        <f>IFERROR(VLOOKUP($B22,'2'!$C$11:$I$50,7,0),"")</f>
        <v/>
      </c>
      <c r="N22" s="5" t="str">
        <f>IFERROR(VLOOKUP($B22,'2'!$C$11:$L$50,10,0),"")</f>
        <v/>
      </c>
      <c r="O22" s="5" t="str">
        <f>IFERROR(VLOOKUP($B22,'3'!$C$11:$G$50,5,0),"")</f>
        <v/>
      </c>
      <c r="P22" s="5" t="str">
        <f>IFERROR(VLOOKUP($B22,'3'!$C$11:$I$50,7,0),"")</f>
        <v/>
      </c>
      <c r="Q22" s="5" t="str">
        <f>IFERROR(VLOOKUP($B22,'3'!$C$11:$L$50,10,0),"")</f>
        <v/>
      </c>
      <c r="R22" s="5" t="str">
        <f>IFERROR(VLOOKUP($B22,'4'!$C$11:$G$50,5,0),"")</f>
        <v/>
      </c>
      <c r="S22" s="5" t="str">
        <f>IFERROR(VLOOKUP($B22,'4'!$C$11:$I$50,7,0),"")</f>
        <v/>
      </c>
      <c r="T22" s="5" t="str">
        <f>IFERROR(VLOOKUP($B22,'4'!$C$11:$L$50,10,0),"")</f>
        <v/>
      </c>
      <c r="U22" s="5" t="str">
        <f>IFERROR(VLOOKUP($B22,'5'!$C$11:$G$50,5,0),"")</f>
        <v/>
      </c>
      <c r="V22" s="5" t="str">
        <f>IFERROR(VLOOKUP($B22,'5'!$C$11:$I$50,7,0),"")</f>
        <v/>
      </c>
      <c r="W22" s="5" t="str">
        <f>IFERROR(VLOOKUP($B22,'5'!$C$11:$L$50,10,0),"")</f>
        <v/>
      </c>
      <c r="X22" s="5" t="str">
        <f>IFERROR(VLOOKUP($B22,'6'!$C$11:$G$50,5,0),"")</f>
        <v/>
      </c>
      <c r="Y22" s="5" t="str">
        <f>IFERROR(VLOOKUP($B22,'6'!$C$11:$I$50,7,0),"")</f>
        <v/>
      </c>
      <c r="Z22" s="5" t="str">
        <f>IFERROR(VLOOKUP($B22,'6'!$C$11:$L$50,10,0),"")</f>
        <v/>
      </c>
      <c r="AA22" s="5" t="str">
        <f>IFERROR(VLOOKUP($B22,'7'!$C$11:$G$50,5,0),"")</f>
        <v/>
      </c>
      <c r="AB22" s="5" t="str">
        <f>IFERROR(VLOOKUP($B22,'7'!$C$11:$I$50,7,0),"")</f>
        <v/>
      </c>
      <c r="AC22" s="5" t="str">
        <f>IFERROR(VLOOKUP($B22,'7'!$C$11:$L$50,10,0),"")</f>
        <v/>
      </c>
      <c r="AD22" s="5" t="str">
        <f>IFERROR(VLOOKUP($B22,'8'!$C$11:$G$50,5,0),"")</f>
        <v/>
      </c>
      <c r="AE22" s="5" t="str">
        <f>IFERROR(VLOOKUP($B22,'8'!$C$11:$I$50,7,0),"")</f>
        <v/>
      </c>
      <c r="AF22" s="5" t="str">
        <f>IFERROR(VLOOKUP($B22,'8'!$C$11:$L$50,10,0),"")</f>
        <v/>
      </c>
      <c r="AG22" s="5" t="str">
        <f>IFERROR(VLOOKUP($B22,'9'!$C$11:$G$50,5,0),"")</f>
        <v/>
      </c>
      <c r="AH22" s="5" t="str">
        <f>IFERROR(VLOOKUP($B22,'9'!$C$11:$I$50,7,0),"")</f>
        <v/>
      </c>
      <c r="AI22" s="5" t="str">
        <f>IFERROR(VLOOKUP($B22,'9'!$C$11:$L$50,10,0),"")</f>
        <v/>
      </c>
      <c r="AJ22" s="5" t="str">
        <f>IFERROR(VLOOKUP($B22,'10'!$C$11:$G$50,5,0),"")</f>
        <v/>
      </c>
      <c r="AK22" s="5" t="str">
        <f>IFERROR(VLOOKUP($B22,'10'!$C$11:$I$50,7,0),"")</f>
        <v/>
      </c>
      <c r="AL22" s="5" t="str">
        <f>IFERROR(VLOOKUP($B22,'10'!$C$11:$L$50,10,0),"")</f>
        <v/>
      </c>
      <c r="AM22" s="5" t="str">
        <f>IFERROR(VLOOKUP($B22,'11'!$C$11:$G$50,5,0),"")</f>
        <v/>
      </c>
      <c r="AN22" s="5" t="str">
        <f>IFERROR(VLOOKUP($B22,'11'!$C$11:$I$50,7,0),"")</f>
        <v/>
      </c>
      <c r="AO22" s="5" t="str">
        <f>IFERROR(VLOOKUP($B22,'11'!$C$11:$L$50,10,0),"")</f>
        <v/>
      </c>
      <c r="AP22" s="5" t="str">
        <f>IFERROR(VLOOKUP($B22,'12'!$C$11:$G$50,5,0),"")</f>
        <v/>
      </c>
      <c r="AQ22" s="5" t="str">
        <f>IFERROR(VLOOKUP($B22,'12'!$C$11:$I$50,7,0),"")</f>
        <v/>
      </c>
      <c r="AR22" s="5" t="str">
        <f>IFERROR(VLOOKUP($B22,'12'!$C$11:$L$50,10,0),"")</f>
        <v/>
      </c>
      <c r="AS22" s="5" t="str">
        <f>IFERROR(VLOOKUP($B22,'13'!$C$11:$G$50,5,0),"")</f>
        <v/>
      </c>
      <c r="AT22" s="5" t="str">
        <f>IFERROR(VLOOKUP($B22,'13'!$C$11:$I$50,7,0),"")</f>
        <v/>
      </c>
      <c r="AU22" s="5" t="str">
        <f>IFERROR(VLOOKUP($B22,'13'!$C$11:$L$50,10,0),"")</f>
        <v/>
      </c>
      <c r="AV22" s="5" t="str">
        <f>IFERROR(VLOOKUP($B22,'14'!$C$11:$G$50,5,0),"")</f>
        <v/>
      </c>
      <c r="AW22" s="5" t="str">
        <f>IFERROR(VLOOKUP($B22,'14'!$C$11:$I$50,7,0),"")</f>
        <v/>
      </c>
      <c r="AX22" s="5" t="str">
        <f>IFERROR(VLOOKUP($B22,'14'!$C$11:$L$50,10,0),"")</f>
        <v/>
      </c>
      <c r="AY22" s="5" t="str">
        <f>IFERROR(VLOOKUP($B22,'15'!$C$11:$G$50,5,0),"")</f>
        <v/>
      </c>
      <c r="AZ22" s="5" t="str">
        <f>IFERROR(VLOOKUP($B22,'15'!$C$11:$I$50,7,0),"")</f>
        <v/>
      </c>
      <c r="BA22" s="5" t="str">
        <f>IFERROR(VLOOKUP($B22,'15'!$C$11:$L$50,10,0),"")</f>
        <v/>
      </c>
      <c r="BB22" s="5" t="str">
        <f>IFERROR(VLOOKUP($B22,'16'!$C$11:$G$50,5,0),"")</f>
        <v/>
      </c>
      <c r="BC22" s="5" t="str">
        <f>IFERROR(VLOOKUP($B22,'16'!$C$11:$I$50,7,0),"")</f>
        <v/>
      </c>
      <c r="BD22" s="5" t="str">
        <f>IFERROR(VLOOKUP($B22,'16'!$C$11:$L$50,10,0),"")</f>
        <v/>
      </c>
      <c r="BE22" s="5" t="str">
        <f>IFERROR(VLOOKUP($B22,'17'!$C$11:$G$50,5,0),"")</f>
        <v/>
      </c>
      <c r="BF22" s="5" t="str">
        <f>IFERROR(VLOOKUP($B22,'17'!$C$11:$I$50,7,0),"")</f>
        <v/>
      </c>
      <c r="BG22" s="5" t="str">
        <f>IFERROR(VLOOKUP($B22,'17'!$C$11:$L$50,10,0),"")</f>
        <v/>
      </c>
      <c r="BH22" s="5" t="str">
        <f>IFERROR(VLOOKUP($B22,'18'!$C$11:$G$50,5,0),"")</f>
        <v/>
      </c>
      <c r="BI22" s="5" t="str">
        <f>IFERROR(VLOOKUP($B22,'18'!$C$11:$I$50,7,0),"")</f>
        <v/>
      </c>
      <c r="BJ22" s="5" t="str">
        <f>IFERROR(VLOOKUP($B22,'18'!$C$11:$L$50,10,0),"")</f>
        <v/>
      </c>
      <c r="BK22" s="5" t="str">
        <f>IFERROR(VLOOKUP($B22,'19'!$C$11:$G$50,5,0),"")</f>
        <v/>
      </c>
      <c r="BL22" s="5" t="str">
        <f>IFERROR(VLOOKUP($B22,'19'!$C$11:$I$50,7,0),"")</f>
        <v/>
      </c>
      <c r="BM22" s="5" t="str">
        <f>IFERROR(VLOOKUP($B22,'19'!$C$11:$L$50,10,0),"")</f>
        <v/>
      </c>
      <c r="BN22" s="5" t="str">
        <f>IFERROR(VLOOKUP($B22,'20'!$C$11:$G$50,5,0),"")</f>
        <v/>
      </c>
      <c r="BO22" s="5" t="str">
        <f>IFERROR(VLOOKUP($B22,'20'!$C$11:$I$50,7,0),"")</f>
        <v/>
      </c>
      <c r="BP22" s="5" t="str">
        <f>IFERROR(VLOOKUP($B22,'20'!$C$11:$L$50,10,0),"")</f>
        <v/>
      </c>
    </row>
    <row r="23" spans="2:68" x14ac:dyDescent="0.25">
      <c r="B23" s="2" t="s">
        <v>34</v>
      </c>
      <c r="C23" s="2" t="str">
        <f>IFERROR(VLOOKUP(B23:B214,[1]DBASE!$C$7:$D$200,2,0),"")</f>
        <v>SELIMUT KEJU 500</v>
      </c>
      <c r="D23" s="5">
        <f t="shared" si="1"/>
        <v>0</v>
      </c>
      <c r="E23" s="5">
        <f t="shared" si="1"/>
        <v>0</v>
      </c>
      <c r="G23" s="5">
        <f t="shared" si="2"/>
        <v>0</v>
      </c>
      <c r="I23" s="5" t="str">
        <f>IFERROR(VLOOKUP($B23,'1'!$C$11:$G$50,5,0),"")</f>
        <v/>
      </c>
      <c r="J23" s="5" t="str">
        <f>IFERROR(VLOOKUP($B23,'1'!$C$11:$I$50,7,0),"")</f>
        <v/>
      </c>
      <c r="K23" s="5" t="str">
        <f>IFERROR(VLOOKUP($B23,'1'!$C$11:$L$50,10,0),"")</f>
        <v/>
      </c>
      <c r="L23" s="5" t="str">
        <f>IFERROR(VLOOKUP($B23,'2'!$C$11:$G$50,5,0),"")</f>
        <v/>
      </c>
      <c r="M23" s="5" t="str">
        <f>IFERROR(VLOOKUP($B23,'2'!$C$11:$I$50,7,0),"")</f>
        <v/>
      </c>
      <c r="N23" s="5" t="str">
        <f>IFERROR(VLOOKUP($B23,'2'!$C$11:$L$50,10,0),"")</f>
        <v/>
      </c>
      <c r="O23" s="5" t="str">
        <f>IFERROR(VLOOKUP($B23,'3'!$C$11:$G$50,5,0),"")</f>
        <v/>
      </c>
      <c r="P23" s="5" t="str">
        <f>IFERROR(VLOOKUP($B23,'3'!$C$11:$I$50,7,0),"")</f>
        <v/>
      </c>
      <c r="Q23" s="5" t="str">
        <f>IFERROR(VLOOKUP($B23,'3'!$C$11:$L$50,10,0),"")</f>
        <v/>
      </c>
      <c r="R23" s="5" t="str">
        <f>IFERROR(VLOOKUP($B23,'4'!$C$11:$G$50,5,0),"")</f>
        <v/>
      </c>
      <c r="S23" s="5" t="str">
        <f>IFERROR(VLOOKUP($B23,'4'!$C$11:$I$50,7,0),"")</f>
        <v/>
      </c>
      <c r="T23" s="5" t="str">
        <f>IFERROR(VLOOKUP($B23,'4'!$C$11:$L$50,10,0),"")</f>
        <v/>
      </c>
      <c r="U23" s="5" t="str">
        <f>IFERROR(VLOOKUP($B23,'5'!$C$11:$G$50,5,0),"")</f>
        <v/>
      </c>
      <c r="V23" s="5" t="str">
        <f>IFERROR(VLOOKUP($B23,'5'!$C$11:$I$50,7,0),"")</f>
        <v/>
      </c>
      <c r="W23" s="5" t="str">
        <f>IFERROR(VLOOKUP($B23,'5'!$C$11:$L$50,10,0),"")</f>
        <v/>
      </c>
      <c r="X23" s="5" t="str">
        <f>IFERROR(VLOOKUP($B23,'6'!$C$11:$G$50,5,0),"")</f>
        <v/>
      </c>
      <c r="Y23" s="5" t="str">
        <f>IFERROR(VLOOKUP($B23,'6'!$C$11:$I$50,7,0),"")</f>
        <v/>
      </c>
      <c r="Z23" s="5" t="str">
        <f>IFERROR(VLOOKUP($B23,'6'!$C$11:$L$50,10,0),"")</f>
        <v/>
      </c>
      <c r="AA23" s="5" t="str">
        <f>IFERROR(VLOOKUP($B23,'7'!$C$11:$G$50,5,0),"")</f>
        <v/>
      </c>
      <c r="AB23" s="5" t="str">
        <f>IFERROR(VLOOKUP($B23,'7'!$C$11:$I$50,7,0),"")</f>
        <v/>
      </c>
      <c r="AC23" s="5" t="str">
        <f>IFERROR(VLOOKUP($B23,'7'!$C$11:$L$50,10,0),"")</f>
        <v/>
      </c>
      <c r="AD23" s="5" t="str">
        <f>IFERROR(VLOOKUP($B23,'8'!$C$11:$G$50,5,0),"")</f>
        <v/>
      </c>
      <c r="AE23" s="5" t="str">
        <f>IFERROR(VLOOKUP($B23,'8'!$C$11:$I$50,7,0),"")</f>
        <v/>
      </c>
      <c r="AF23" s="5" t="str">
        <f>IFERROR(VLOOKUP($B23,'8'!$C$11:$L$50,10,0),"")</f>
        <v/>
      </c>
      <c r="AG23" s="5" t="str">
        <f>IFERROR(VLOOKUP($B23,'9'!$C$11:$G$50,5,0),"")</f>
        <v/>
      </c>
      <c r="AH23" s="5" t="str">
        <f>IFERROR(VLOOKUP($B23,'9'!$C$11:$I$50,7,0),"")</f>
        <v/>
      </c>
      <c r="AI23" s="5" t="str">
        <f>IFERROR(VLOOKUP($B23,'9'!$C$11:$L$50,10,0),"")</f>
        <v/>
      </c>
      <c r="AJ23" s="5" t="str">
        <f>IFERROR(VLOOKUP($B23,'10'!$C$11:$G$50,5,0),"")</f>
        <v/>
      </c>
      <c r="AK23" s="5" t="str">
        <f>IFERROR(VLOOKUP($B23,'10'!$C$11:$I$50,7,0),"")</f>
        <v/>
      </c>
      <c r="AL23" s="5" t="str">
        <f>IFERROR(VLOOKUP($B23,'10'!$C$11:$L$50,10,0),"")</f>
        <v/>
      </c>
      <c r="AM23" s="5" t="str">
        <f>IFERROR(VLOOKUP($B23,'11'!$C$11:$G$50,5,0),"")</f>
        <v/>
      </c>
      <c r="AN23" s="5" t="str">
        <f>IFERROR(VLOOKUP($B23,'11'!$C$11:$I$50,7,0),"")</f>
        <v/>
      </c>
      <c r="AO23" s="5" t="str">
        <f>IFERROR(VLOOKUP($B23,'11'!$C$11:$L$50,10,0),"")</f>
        <v/>
      </c>
      <c r="AP23" s="5" t="str">
        <f>IFERROR(VLOOKUP($B23,'12'!$C$11:$G$50,5,0),"")</f>
        <v/>
      </c>
      <c r="AQ23" s="5" t="str">
        <f>IFERROR(VLOOKUP($B23,'12'!$C$11:$I$50,7,0),"")</f>
        <v/>
      </c>
      <c r="AR23" s="5" t="str">
        <f>IFERROR(VLOOKUP($B23,'12'!$C$11:$L$50,10,0),"")</f>
        <v/>
      </c>
      <c r="AS23" s="5" t="str">
        <f>IFERROR(VLOOKUP($B23,'13'!$C$11:$G$50,5,0),"")</f>
        <v/>
      </c>
      <c r="AT23" s="5" t="str">
        <f>IFERROR(VLOOKUP($B23,'13'!$C$11:$I$50,7,0),"")</f>
        <v/>
      </c>
      <c r="AU23" s="5" t="str">
        <f>IFERROR(VLOOKUP($B23,'13'!$C$11:$L$50,10,0),"")</f>
        <v/>
      </c>
      <c r="AV23" s="5" t="str">
        <f>IFERROR(VLOOKUP($B23,'14'!$C$11:$G$50,5,0),"")</f>
        <v/>
      </c>
      <c r="AW23" s="5" t="str">
        <f>IFERROR(VLOOKUP($B23,'14'!$C$11:$I$50,7,0),"")</f>
        <v/>
      </c>
      <c r="AX23" s="5" t="str">
        <f>IFERROR(VLOOKUP($B23,'14'!$C$11:$L$50,10,0),"")</f>
        <v/>
      </c>
      <c r="AY23" s="5" t="str">
        <f>IFERROR(VLOOKUP($B23,'15'!$C$11:$G$50,5,0),"")</f>
        <v/>
      </c>
      <c r="AZ23" s="5" t="str">
        <f>IFERROR(VLOOKUP($B23,'15'!$C$11:$I$50,7,0),"")</f>
        <v/>
      </c>
      <c r="BA23" s="5" t="str">
        <f>IFERROR(VLOOKUP($B23,'15'!$C$11:$L$50,10,0),"")</f>
        <v/>
      </c>
      <c r="BB23" s="5" t="str">
        <f>IFERROR(VLOOKUP($B23,'16'!$C$11:$G$50,5,0),"")</f>
        <v/>
      </c>
      <c r="BC23" s="5" t="str">
        <f>IFERROR(VLOOKUP($B23,'16'!$C$11:$I$50,7,0),"")</f>
        <v/>
      </c>
      <c r="BD23" s="5" t="str">
        <f>IFERROR(VLOOKUP($B23,'16'!$C$11:$L$50,10,0),"")</f>
        <v/>
      </c>
      <c r="BE23" s="5" t="str">
        <f>IFERROR(VLOOKUP($B23,'17'!$C$11:$G$50,5,0),"")</f>
        <v/>
      </c>
      <c r="BF23" s="5" t="str">
        <f>IFERROR(VLOOKUP($B23,'17'!$C$11:$I$50,7,0),"")</f>
        <v/>
      </c>
      <c r="BG23" s="5" t="str">
        <f>IFERROR(VLOOKUP($B23,'17'!$C$11:$L$50,10,0),"")</f>
        <v/>
      </c>
      <c r="BH23" s="5" t="str">
        <f>IFERROR(VLOOKUP($B23,'18'!$C$11:$G$50,5,0),"")</f>
        <v/>
      </c>
      <c r="BI23" s="5" t="str">
        <f>IFERROR(VLOOKUP($B23,'18'!$C$11:$I$50,7,0),"")</f>
        <v/>
      </c>
      <c r="BJ23" s="5" t="str">
        <f>IFERROR(VLOOKUP($B23,'18'!$C$11:$L$50,10,0),"")</f>
        <v/>
      </c>
      <c r="BK23" s="5" t="str">
        <f>IFERROR(VLOOKUP($B23,'19'!$C$11:$G$50,5,0),"")</f>
        <v/>
      </c>
      <c r="BL23" s="5" t="str">
        <f>IFERROR(VLOOKUP($B23,'19'!$C$11:$I$50,7,0),"")</f>
        <v/>
      </c>
      <c r="BM23" s="5" t="str">
        <f>IFERROR(VLOOKUP($B23,'19'!$C$11:$L$50,10,0),"")</f>
        <v/>
      </c>
      <c r="BN23" s="5" t="str">
        <f>IFERROR(VLOOKUP($B23,'20'!$C$11:$G$50,5,0),"")</f>
        <v/>
      </c>
      <c r="BO23" s="5" t="str">
        <f>IFERROR(VLOOKUP($B23,'20'!$C$11:$I$50,7,0),"")</f>
        <v/>
      </c>
      <c r="BP23" s="5" t="str">
        <f>IFERROR(VLOOKUP($B23,'20'!$C$11:$L$50,10,0),"")</f>
        <v/>
      </c>
    </row>
    <row r="24" spans="2:68" x14ac:dyDescent="0.25">
      <c r="B24" s="2" t="s">
        <v>35</v>
      </c>
      <c r="C24" s="2" t="str">
        <f>IFERROR(VLOOKUP(B24:B215,[1]DBASE!$C$7:$D$200,2,0),"")</f>
        <v>SELIMUT COKLAT 500</v>
      </c>
      <c r="D24" s="5">
        <f t="shared" si="1"/>
        <v>0</v>
      </c>
      <c r="E24" s="5">
        <f t="shared" si="1"/>
        <v>0</v>
      </c>
      <c r="G24" s="5">
        <f t="shared" si="2"/>
        <v>0</v>
      </c>
      <c r="I24" s="5" t="str">
        <f>IFERROR(VLOOKUP($B24,'1'!$C$11:$G$50,5,0),"")</f>
        <v/>
      </c>
      <c r="J24" s="5" t="str">
        <f>IFERROR(VLOOKUP($B24,'1'!$C$11:$I$50,7,0),"")</f>
        <v/>
      </c>
      <c r="K24" s="5" t="str">
        <f>IFERROR(VLOOKUP($B24,'1'!$C$11:$L$50,10,0),"")</f>
        <v/>
      </c>
      <c r="L24" s="5" t="str">
        <f>IFERROR(VLOOKUP($B24,'2'!$C$11:$G$50,5,0),"")</f>
        <v/>
      </c>
      <c r="M24" s="5" t="str">
        <f>IFERROR(VLOOKUP($B24,'2'!$C$11:$I$50,7,0),"")</f>
        <v/>
      </c>
      <c r="N24" s="5" t="str">
        <f>IFERROR(VLOOKUP($B24,'2'!$C$11:$L$50,10,0),"")</f>
        <v/>
      </c>
      <c r="O24" s="5" t="str">
        <f>IFERROR(VLOOKUP($B24,'3'!$C$11:$G$50,5,0),"")</f>
        <v/>
      </c>
      <c r="P24" s="5" t="str">
        <f>IFERROR(VLOOKUP($B24,'3'!$C$11:$I$50,7,0),"")</f>
        <v/>
      </c>
      <c r="Q24" s="5" t="str">
        <f>IFERROR(VLOOKUP($B24,'3'!$C$11:$L$50,10,0),"")</f>
        <v/>
      </c>
      <c r="R24" s="5" t="str">
        <f>IFERROR(VLOOKUP($B24,'4'!$C$11:$G$50,5,0),"")</f>
        <v/>
      </c>
      <c r="S24" s="5" t="str">
        <f>IFERROR(VLOOKUP($B24,'4'!$C$11:$I$50,7,0),"")</f>
        <v/>
      </c>
      <c r="T24" s="5" t="str">
        <f>IFERROR(VLOOKUP($B24,'4'!$C$11:$L$50,10,0),"")</f>
        <v/>
      </c>
      <c r="U24" s="5" t="str">
        <f>IFERROR(VLOOKUP($B24,'5'!$C$11:$G$50,5,0),"")</f>
        <v/>
      </c>
      <c r="V24" s="5" t="str">
        <f>IFERROR(VLOOKUP($B24,'5'!$C$11:$I$50,7,0),"")</f>
        <v/>
      </c>
      <c r="W24" s="5" t="str">
        <f>IFERROR(VLOOKUP($B24,'5'!$C$11:$L$50,10,0),"")</f>
        <v/>
      </c>
      <c r="X24" s="5" t="str">
        <f>IFERROR(VLOOKUP($B24,'6'!$C$11:$G$50,5,0),"")</f>
        <v/>
      </c>
      <c r="Y24" s="5" t="str">
        <f>IFERROR(VLOOKUP($B24,'6'!$C$11:$I$50,7,0),"")</f>
        <v/>
      </c>
      <c r="Z24" s="5" t="str">
        <f>IFERROR(VLOOKUP($B24,'6'!$C$11:$L$50,10,0),"")</f>
        <v/>
      </c>
      <c r="AA24" s="5" t="str">
        <f>IFERROR(VLOOKUP($B24,'7'!$C$11:$G$50,5,0),"")</f>
        <v/>
      </c>
      <c r="AB24" s="5" t="str">
        <f>IFERROR(VLOOKUP($B24,'7'!$C$11:$I$50,7,0),"")</f>
        <v/>
      </c>
      <c r="AC24" s="5" t="str">
        <f>IFERROR(VLOOKUP($B24,'7'!$C$11:$L$50,10,0),"")</f>
        <v/>
      </c>
      <c r="AD24" s="5" t="str">
        <f>IFERROR(VLOOKUP($B24,'8'!$C$11:$G$50,5,0),"")</f>
        <v/>
      </c>
      <c r="AE24" s="5" t="str">
        <f>IFERROR(VLOOKUP($B24,'8'!$C$11:$I$50,7,0),"")</f>
        <v/>
      </c>
      <c r="AF24" s="5" t="str">
        <f>IFERROR(VLOOKUP($B24,'8'!$C$11:$L$50,10,0),"")</f>
        <v/>
      </c>
      <c r="AG24" s="5" t="str">
        <f>IFERROR(VLOOKUP($B24,'9'!$C$11:$G$50,5,0),"")</f>
        <v/>
      </c>
      <c r="AH24" s="5" t="str">
        <f>IFERROR(VLOOKUP($B24,'9'!$C$11:$I$50,7,0),"")</f>
        <v/>
      </c>
      <c r="AI24" s="5" t="str">
        <f>IFERROR(VLOOKUP($B24,'9'!$C$11:$L$50,10,0),"")</f>
        <v/>
      </c>
      <c r="AJ24" s="5" t="str">
        <f>IFERROR(VLOOKUP($B24,'10'!$C$11:$G$50,5,0),"")</f>
        <v/>
      </c>
      <c r="AK24" s="5" t="str">
        <f>IFERROR(VLOOKUP($B24,'10'!$C$11:$I$50,7,0),"")</f>
        <v/>
      </c>
      <c r="AL24" s="5" t="str">
        <f>IFERROR(VLOOKUP($B24,'10'!$C$11:$L$50,10,0),"")</f>
        <v/>
      </c>
      <c r="AM24" s="5" t="str">
        <f>IFERROR(VLOOKUP($B24,'11'!$C$11:$G$50,5,0),"")</f>
        <v/>
      </c>
      <c r="AN24" s="5" t="str">
        <f>IFERROR(VLOOKUP($B24,'11'!$C$11:$I$50,7,0),"")</f>
        <v/>
      </c>
      <c r="AO24" s="5" t="str">
        <f>IFERROR(VLOOKUP($B24,'11'!$C$11:$L$50,10,0),"")</f>
        <v/>
      </c>
      <c r="AP24" s="5" t="str">
        <f>IFERROR(VLOOKUP($B24,'12'!$C$11:$G$50,5,0),"")</f>
        <v/>
      </c>
      <c r="AQ24" s="5" t="str">
        <f>IFERROR(VLOOKUP($B24,'12'!$C$11:$I$50,7,0),"")</f>
        <v/>
      </c>
      <c r="AR24" s="5" t="str">
        <f>IFERROR(VLOOKUP($B24,'12'!$C$11:$L$50,10,0),"")</f>
        <v/>
      </c>
      <c r="AS24" s="5" t="str">
        <f>IFERROR(VLOOKUP($B24,'13'!$C$11:$G$50,5,0),"")</f>
        <v/>
      </c>
      <c r="AT24" s="5" t="str">
        <f>IFERROR(VLOOKUP($B24,'13'!$C$11:$I$50,7,0),"")</f>
        <v/>
      </c>
      <c r="AU24" s="5" t="str">
        <f>IFERROR(VLOOKUP($B24,'13'!$C$11:$L$50,10,0),"")</f>
        <v/>
      </c>
      <c r="AV24" s="5" t="str">
        <f>IFERROR(VLOOKUP($B24,'14'!$C$11:$G$50,5,0),"")</f>
        <v/>
      </c>
      <c r="AW24" s="5" t="str">
        <f>IFERROR(VLOOKUP($B24,'14'!$C$11:$I$50,7,0),"")</f>
        <v/>
      </c>
      <c r="AX24" s="5" t="str">
        <f>IFERROR(VLOOKUP($B24,'14'!$C$11:$L$50,10,0),"")</f>
        <v/>
      </c>
      <c r="AY24" s="5" t="str">
        <f>IFERROR(VLOOKUP($B24,'15'!$C$11:$G$50,5,0),"")</f>
        <v/>
      </c>
      <c r="AZ24" s="5" t="str">
        <f>IFERROR(VLOOKUP($B24,'15'!$C$11:$I$50,7,0),"")</f>
        <v/>
      </c>
      <c r="BA24" s="5" t="str">
        <f>IFERROR(VLOOKUP($B24,'15'!$C$11:$L$50,10,0),"")</f>
        <v/>
      </c>
      <c r="BB24" s="5" t="str">
        <f>IFERROR(VLOOKUP($B24,'16'!$C$11:$G$50,5,0),"")</f>
        <v/>
      </c>
      <c r="BC24" s="5" t="str">
        <f>IFERROR(VLOOKUP($B24,'16'!$C$11:$I$50,7,0),"")</f>
        <v/>
      </c>
      <c r="BD24" s="5" t="str">
        <f>IFERROR(VLOOKUP($B24,'16'!$C$11:$L$50,10,0),"")</f>
        <v/>
      </c>
      <c r="BE24" s="5" t="str">
        <f>IFERROR(VLOOKUP($B24,'17'!$C$11:$G$50,5,0),"")</f>
        <v/>
      </c>
      <c r="BF24" s="5" t="str">
        <f>IFERROR(VLOOKUP($B24,'17'!$C$11:$I$50,7,0),"")</f>
        <v/>
      </c>
      <c r="BG24" s="5" t="str">
        <f>IFERROR(VLOOKUP($B24,'17'!$C$11:$L$50,10,0),"")</f>
        <v/>
      </c>
      <c r="BH24" s="5" t="str">
        <f>IFERROR(VLOOKUP($B24,'18'!$C$11:$G$50,5,0),"")</f>
        <v/>
      </c>
      <c r="BI24" s="5" t="str">
        <f>IFERROR(VLOOKUP($B24,'18'!$C$11:$I$50,7,0),"")</f>
        <v/>
      </c>
      <c r="BJ24" s="5" t="str">
        <f>IFERROR(VLOOKUP($B24,'18'!$C$11:$L$50,10,0),"")</f>
        <v/>
      </c>
      <c r="BK24" s="5" t="str">
        <f>IFERROR(VLOOKUP($B24,'19'!$C$11:$G$50,5,0),"")</f>
        <v/>
      </c>
      <c r="BL24" s="5" t="str">
        <f>IFERROR(VLOOKUP($B24,'19'!$C$11:$I$50,7,0),"")</f>
        <v/>
      </c>
      <c r="BM24" s="5" t="str">
        <f>IFERROR(VLOOKUP($B24,'19'!$C$11:$L$50,10,0),"")</f>
        <v/>
      </c>
      <c r="BN24" s="5" t="str">
        <f>IFERROR(VLOOKUP($B24,'20'!$C$11:$G$50,5,0),"")</f>
        <v/>
      </c>
      <c r="BO24" s="5" t="str">
        <f>IFERROR(VLOOKUP($B24,'20'!$C$11:$I$50,7,0),"")</f>
        <v/>
      </c>
      <c r="BP24" s="5" t="str">
        <f>IFERROR(VLOOKUP($B24,'20'!$C$11:$L$50,10,0),"")</f>
        <v/>
      </c>
    </row>
    <row r="25" spans="2:68" x14ac:dyDescent="0.25">
      <c r="B25" s="2" t="s">
        <v>36</v>
      </c>
      <c r="C25" s="2" t="str">
        <f>IFERROR(VLOOKUP(B25:B216,[1]DBASE!$C$7:$D$200,2,0),"")</f>
        <v>PASTA</v>
      </c>
      <c r="D25" s="5">
        <f t="shared" si="1"/>
        <v>0</v>
      </c>
      <c r="E25" s="5">
        <f t="shared" si="1"/>
        <v>0</v>
      </c>
      <c r="G25" s="5">
        <f t="shared" si="2"/>
        <v>0</v>
      </c>
      <c r="I25" s="5" t="str">
        <f>IFERROR(VLOOKUP($B25,'1'!$C$11:$G$50,5,0),"")</f>
        <v/>
      </c>
      <c r="J25" s="5" t="str">
        <f>IFERROR(VLOOKUP($B25,'1'!$C$11:$I$50,7,0),"")</f>
        <v/>
      </c>
      <c r="K25" s="5" t="str">
        <f>IFERROR(VLOOKUP($B25,'1'!$C$11:$L$50,10,0),"")</f>
        <v/>
      </c>
      <c r="L25" s="5" t="str">
        <f>IFERROR(VLOOKUP($B25,'2'!$C$11:$G$50,5,0),"")</f>
        <v/>
      </c>
      <c r="M25" s="5" t="str">
        <f>IFERROR(VLOOKUP($B25,'2'!$C$11:$I$50,7,0),"")</f>
        <v/>
      </c>
      <c r="N25" s="5" t="str">
        <f>IFERROR(VLOOKUP($B25,'2'!$C$11:$L$50,10,0),"")</f>
        <v/>
      </c>
      <c r="O25" s="5" t="str">
        <f>IFERROR(VLOOKUP($B25,'3'!$C$11:$G$50,5,0),"")</f>
        <v/>
      </c>
      <c r="P25" s="5" t="str">
        <f>IFERROR(VLOOKUP($B25,'3'!$C$11:$I$50,7,0),"")</f>
        <v/>
      </c>
      <c r="Q25" s="5" t="str">
        <f>IFERROR(VLOOKUP($B25,'3'!$C$11:$L$50,10,0),"")</f>
        <v/>
      </c>
      <c r="R25" s="5" t="str">
        <f>IFERROR(VLOOKUP($B25,'4'!$C$11:$G$50,5,0),"")</f>
        <v/>
      </c>
      <c r="S25" s="5" t="str">
        <f>IFERROR(VLOOKUP($B25,'4'!$C$11:$I$50,7,0),"")</f>
        <v/>
      </c>
      <c r="T25" s="5" t="str">
        <f>IFERROR(VLOOKUP($B25,'4'!$C$11:$L$50,10,0),"")</f>
        <v/>
      </c>
      <c r="U25" s="5" t="str">
        <f>IFERROR(VLOOKUP($B25,'5'!$C$11:$G$50,5,0),"")</f>
        <v/>
      </c>
      <c r="V25" s="5" t="str">
        <f>IFERROR(VLOOKUP($B25,'5'!$C$11:$I$50,7,0),"")</f>
        <v/>
      </c>
      <c r="W25" s="5" t="str">
        <f>IFERROR(VLOOKUP($B25,'5'!$C$11:$L$50,10,0),"")</f>
        <v/>
      </c>
      <c r="X25" s="5" t="str">
        <f>IFERROR(VLOOKUP($B25,'6'!$C$11:$G$50,5,0),"")</f>
        <v/>
      </c>
      <c r="Y25" s="5" t="str">
        <f>IFERROR(VLOOKUP($B25,'6'!$C$11:$I$50,7,0),"")</f>
        <v/>
      </c>
      <c r="Z25" s="5" t="str">
        <f>IFERROR(VLOOKUP($B25,'6'!$C$11:$L$50,10,0),"")</f>
        <v/>
      </c>
      <c r="AA25" s="5" t="str">
        <f>IFERROR(VLOOKUP($B25,'7'!$C$11:$G$50,5,0),"")</f>
        <v/>
      </c>
      <c r="AB25" s="5" t="str">
        <f>IFERROR(VLOOKUP($B25,'7'!$C$11:$I$50,7,0),"")</f>
        <v/>
      </c>
      <c r="AC25" s="5" t="str">
        <f>IFERROR(VLOOKUP($B25,'7'!$C$11:$L$50,10,0),"")</f>
        <v/>
      </c>
      <c r="AD25" s="5" t="str">
        <f>IFERROR(VLOOKUP($B25,'8'!$C$11:$G$50,5,0),"")</f>
        <v/>
      </c>
      <c r="AE25" s="5" t="str">
        <f>IFERROR(VLOOKUP($B25,'8'!$C$11:$I$50,7,0),"")</f>
        <v/>
      </c>
      <c r="AF25" s="5" t="str">
        <f>IFERROR(VLOOKUP($B25,'8'!$C$11:$L$50,10,0),"")</f>
        <v/>
      </c>
      <c r="AG25" s="5" t="str">
        <f>IFERROR(VLOOKUP($B25,'9'!$C$11:$G$50,5,0),"")</f>
        <v/>
      </c>
      <c r="AH25" s="5" t="str">
        <f>IFERROR(VLOOKUP($B25,'9'!$C$11:$I$50,7,0),"")</f>
        <v/>
      </c>
      <c r="AI25" s="5" t="str">
        <f>IFERROR(VLOOKUP($B25,'9'!$C$11:$L$50,10,0),"")</f>
        <v/>
      </c>
      <c r="AJ25" s="5" t="str">
        <f>IFERROR(VLOOKUP($B25,'10'!$C$11:$G$50,5,0),"")</f>
        <v/>
      </c>
      <c r="AK25" s="5" t="str">
        <f>IFERROR(VLOOKUP($B25,'10'!$C$11:$I$50,7,0),"")</f>
        <v/>
      </c>
      <c r="AL25" s="5" t="str">
        <f>IFERROR(VLOOKUP($B25,'10'!$C$11:$L$50,10,0),"")</f>
        <v/>
      </c>
      <c r="AM25" s="5" t="str">
        <f>IFERROR(VLOOKUP($B25,'11'!$C$11:$G$50,5,0),"")</f>
        <v/>
      </c>
      <c r="AN25" s="5" t="str">
        <f>IFERROR(VLOOKUP($B25,'11'!$C$11:$I$50,7,0),"")</f>
        <v/>
      </c>
      <c r="AO25" s="5" t="str">
        <f>IFERROR(VLOOKUP($B25,'11'!$C$11:$L$50,10,0),"")</f>
        <v/>
      </c>
      <c r="AP25" s="5" t="str">
        <f>IFERROR(VLOOKUP($B25,'12'!$C$11:$G$50,5,0),"")</f>
        <v/>
      </c>
      <c r="AQ25" s="5" t="str">
        <f>IFERROR(VLOOKUP($B25,'12'!$C$11:$I$50,7,0),"")</f>
        <v/>
      </c>
      <c r="AR25" s="5" t="str">
        <f>IFERROR(VLOOKUP($B25,'12'!$C$11:$L$50,10,0),"")</f>
        <v/>
      </c>
      <c r="AS25" s="5" t="str">
        <f>IFERROR(VLOOKUP($B25,'13'!$C$11:$G$50,5,0),"")</f>
        <v/>
      </c>
      <c r="AT25" s="5" t="str">
        <f>IFERROR(VLOOKUP($B25,'13'!$C$11:$I$50,7,0),"")</f>
        <v/>
      </c>
      <c r="AU25" s="5" t="str">
        <f>IFERROR(VLOOKUP($B25,'13'!$C$11:$L$50,10,0),"")</f>
        <v/>
      </c>
      <c r="AV25" s="5" t="str">
        <f>IFERROR(VLOOKUP($B25,'14'!$C$11:$G$50,5,0),"")</f>
        <v/>
      </c>
      <c r="AW25" s="5" t="str">
        <f>IFERROR(VLOOKUP($B25,'14'!$C$11:$I$50,7,0),"")</f>
        <v/>
      </c>
      <c r="AX25" s="5" t="str">
        <f>IFERROR(VLOOKUP($B25,'14'!$C$11:$L$50,10,0),"")</f>
        <v/>
      </c>
      <c r="AY25" s="5" t="str">
        <f>IFERROR(VLOOKUP($B25,'15'!$C$11:$G$50,5,0),"")</f>
        <v/>
      </c>
      <c r="AZ25" s="5" t="str">
        <f>IFERROR(VLOOKUP($B25,'15'!$C$11:$I$50,7,0),"")</f>
        <v/>
      </c>
      <c r="BA25" s="5" t="str">
        <f>IFERROR(VLOOKUP($B25,'15'!$C$11:$L$50,10,0),"")</f>
        <v/>
      </c>
      <c r="BB25" s="5" t="str">
        <f>IFERROR(VLOOKUP($B25,'16'!$C$11:$G$50,5,0),"")</f>
        <v/>
      </c>
      <c r="BC25" s="5" t="str">
        <f>IFERROR(VLOOKUP($B25,'16'!$C$11:$I$50,7,0),"")</f>
        <v/>
      </c>
      <c r="BD25" s="5" t="str">
        <f>IFERROR(VLOOKUP($B25,'16'!$C$11:$L$50,10,0),"")</f>
        <v/>
      </c>
      <c r="BE25" s="5" t="str">
        <f>IFERROR(VLOOKUP($B25,'17'!$C$11:$G$50,5,0),"")</f>
        <v/>
      </c>
      <c r="BF25" s="5" t="str">
        <f>IFERROR(VLOOKUP($B25,'17'!$C$11:$I$50,7,0),"")</f>
        <v/>
      </c>
      <c r="BG25" s="5" t="str">
        <f>IFERROR(VLOOKUP($B25,'17'!$C$11:$L$50,10,0),"")</f>
        <v/>
      </c>
      <c r="BH25" s="5" t="str">
        <f>IFERROR(VLOOKUP($B25,'18'!$C$11:$G$50,5,0),"")</f>
        <v/>
      </c>
      <c r="BI25" s="5" t="str">
        <f>IFERROR(VLOOKUP($B25,'18'!$C$11:$I$50,7,0),"")</f>
        <v/>
      </c>
      <c r="BJ25" s="5" t="str">
        <f>IFERROR(VLOOKUP($B25,'18'!$C$11:$L$50,10,0),"")</f>
        <v/>
      </c>
      <c r="BK25" s="5" t="str">
        <f>IFERROR(VLOOKUP($B25,'19'!$C$11:$G$50,5,0),"")</f>
        <v/>
      </c>
      <c r="BL25" s="5" t="str">
        <f>IFERROR(VLOOKUP($B25,'19'!$C$11:$I$50,7,0),"")</f>
        <v/>
      </c>
      <c r="BM25" s="5" t="str">
        <f>IFERROR(VLOOKUP($B25,'19'!$C$11:$L$50,10,0),"")</f>
        <v/>
      </c>
      <c r="BN25" s="5" t="str">
        <f>IFERROR(VLOOKUP($B25,'20'!$C$11:$G$50,5,0),"")</f>
        <v/>
      </c>
      <c r="BO25" s="5" t="str">
        <f>IFERROR(VLOOKUP($B25,'20'!$C$11:$I$50,7,0),"")</f>
        <v/>
      </c>
      <c r="BP25" s="5" t="str">
        <f>IFERROR(VLOOKUP($B25,'20'!$C$11:$L$50,10,0),"")</f>
        <v/>
      </c>
    </row>
    <row r="26" spans="2:68" x14ac:dyDescent="0.25">
      <c r="B26" s="2" t="s">
        <v>37</v>
      </c>
      <c r="C26" s="2" t="str">
        <f>IFERROR(VLOOKUP(B26:B217,[1]DBASE!$C$7:$D$200,2,0),"")</f>
        <v>NEXTAR 142GR</v>
      </c>
      <c r="D26" s="5">
        <f t="shared" si="1"/>
        <v>0</v>
      </c>
      <c r="E26" s="5">
        <f t="shared" si="1"/>
        <v>0</v>
      </c>
      <c r="G26" s="5">
        <f t="shared" si="2"/>
        <v>0</v>
      </c>
      <c r="I26" s="5" t="str">
        <f>IFERROR(VLOOKUP($B26,'1'!$C$11:$G$50,5,0),"")</f>
        <v/>
      </c>
      <c r="J26" s="5" t="str">
        <f>IFERROR(VLOOKUP($B26,'1'!$C$11:$I$50,7,0),"")</f>
        <v/>
      </c>
      <c r="K26" s="5" t="str">
        <f>IFERROR(VLOOKUP($B26,'1'!$C$11:$L$50,10,0),"")</f>
        <v/>
      </c>
      <c r="L26" s="5" t="str">
        <f>IFERROR(VLOOKUP($B26,'2'!$C$11:$G$50,5,0),"")</f>
        <v/>
      </c>
      <c r="M26" s="5" t="str">
        <f>IFERROR(VLOOKUP($B26,'2'!$C$11:$I$50,7,0),"")</f>
        <v/>
      </c>
      <c r="N26" s="5" t="str">
        <f>IFERROR(VLOOKUP($B26,'2'!$C$11:$L$50,10,0),"")</f>
        <v/>
      </c>
      <c r="O26" s="5" t="str">
        <f>IFERROR(VLOOKUP($B26,'3'!$C$11:$G$50,5,0),"")</f>
        <v/>
      </c>
      <c r="P26" s="5" t="str">
        <f>IFERROR(VLOOKUP($B26,'3'!$C$11:$I$50,7,0),"")</f>
        <v/>
      </c>
      <c r="Q26" s="5" t="str">
        <f>IFERROR(VLOOKUP($B26,'3'!$C$11:$L$50,10,0),"")</f>
        <v/>
      </c>
      <c r="R26" s="5" t="str">
        <f>IFERROR(VLOOKUP($B26,'4'!$C$11:$G$50,5,0),"")</f>
        <v/>
      </c>
      <c r="S26" s="5" t="str">
        <f>IFERROR(VLOOKUP($B26,'4'!$C$11:$I$50,7,0),"")</f>
        <v/>
      </c>
      <c r="T26" s="5" t="str">
        <f>IFERROR(VLOOKUP($B26,'4'!$C$11:$L$50,10,0),"")</f>
        <v/>
      </c>
      <c r="U26" s="5" t="str">
        <f>IFERROR(VLOOKUP($B26,'5'!$C$11:$G$50,5,0),"")</f>
        <v/>
      </c>
      <c r="V26" s="5" t="str">
        <f>IFERROR(VLOOKUP($B26,'5'!$C$11:$I$50,7,0),"")</f>
        <v/>
      </c>
      <c r="W26" s="5" t="str">
        <f>IFERROR(VLOOKUP($B26,'5'!$C$11:$L$50,10,0),"")</f>
        <v/>
      </c>
      <c r="X26" s="5" t="str">
        <f>IFERROR(VLOOKUP($B26,'6'!$C$11:$G$50,5,0),"")</f>
        <v/>
      </c>
      <c r="Y26" s="5" t="str">
        <f>IFERROR(VLOOKUP($B26,'6'!$C$11:$I$50,7,0),"")</f>
        <v/>
      </c>
      <c r="Z26" s="5" t="str">
        <f>IFERROR(VLOOKUP($B26,'6'!$C$11:$L$50,10,0),"")</f>
        <v/>
      </c>
      <c r="AA26" s="5" t="str">
        <f>IFERROR(VLOOKUP($B26,'7'!$C$11:$G$50,5,0),"")</f>
        <v/>
      </c>
      <c r="AB26" s="5" t="str">
        <f>IFERROR(VLOOKUP($B26,'7'!$C$11:$I$50,7,0),"")</f>
        <v/>
      </c>
      <c r="AC26" s="5" t="str">
        <f>IFERROR(VLOOKUP($B26,'7'!$C$11:$L$50,10,0),"")</f>
        <v/>
      </c>
      <c r="AD26" s="5" t="str">
        <f>IFERROR(VLOOKUP($B26,'8'!$C$11:$G$50,5,0),"")</f>
        <v/>
      </c>
      <c r="AE26" s="5" t="str">
        <f>IFERROR(VLOOKUP($B26,'8'!$C$11:$I$50,7,0),"")</f>
        <v/>
      </c>
      <c r="AF26" s="5" t="str">
        <f>IFERROR(VLOOKUP($B26,'8'!$C$11:$L$50,10,0),"")</f>
        <v/>
      </c>
      <c r="AG26" s="5" t="str">
        <f>IFERROR(VLOOKUP($B26,'9'!$C$11:$G$50,5,0),"")</f>
        <v/>
      </c>
      <c r="AH26" s="5" t="str">
        <f>IFERROR(VLOOKUP($B26,'9'!$C$11:$I$50,7,0),"")</f>
        <v/>
      </c>
      <c r="AI26" s="5" t="str">
        <f>IFERROR(VLOOKUP($B26,'9'!$C$11:$L$50,10,0),"")</f>
        <v/>
      </c>
      <c r="AJ26" s="5" t="str">
        <f>IFERROR(VLOOKUP($B26,'10'!$C$11:$G$50,5,0),"")</f>
        <v/>
      </c>
      <c r="AK26" s="5" t="str">
        <f>IFERROR(VLOOKUP($B26,'10'!$C$11:$I$50,7,0),"")</f>
        <v/>
      </c>
      <c r="AL26" s="5" t="str">
        <f>IFERROR(VLOOKUP($B26,'10'!$C$11:$L$50,10,0),"")</f>
        <v/>
      </c>
      <c r="AM26" s="5" t="str">
        <f>IFERROR(VLOOKUP($B26,'11'!$C$11:$G$50,5,0),"")</f>
        <v/>
      </c>
      <c r="AN26" s="5" t="str">
        <f>IFERROR(VLOOKUP($B26,'11'!$C$11:$I$50,7,0),"")</f>
        <v/>
      </c>
      <c r="AO26" s="5" t="str">
        <f>IFERROR(VLOOKUP($B26,'11'!$C$11:$L$50,10,0),"")</f>
        <v/>
      </c>
      <c r="AP26" s="5" t="str">
        <f>IFERROR(VLOOKUP($B26,'12'!$C$11:$G$50,5,0),"")</f>
        <v/>
      </c>
      <c r="AQ26" s="5" t="str">
        <f>IFERROR(VLOOKUP($B26,'12'!$C$11:$I$50,7,0),"")</f>
        <v/>
      </c>
      <c r="AR26" s="5" t="str">
        <f>IFERROR(VLOOKUP($B26,'12'!$C$11:$L$50,10,0),"")</f>
        <v/>
      </c>
      <c r="AS26" s="5" t="str">
        <f>IFERROR(VLOOKUP($B26,'13'!$C$11:$G$50,5,0),"")</f>
        <v/>
      </c>
      <c r="AT26" s="5" t="str">
        <f>IFERROR(VLOOKUP($B26,'13'!$C$11:$I$50,7,0),"")</f>
        <v/>
      </c>
      <c r="AU26" s="5" t="str">
        <f>IFERROR(VLOOKUP($B26,'13'!$C$11:$L$50,10,0),"")</f>
        <v/>
      </c>
      <c r="AV26" s="5" t="str">
        <f>IFERROR(VLOOKUP($B26,'14'!$C$11:$G$50,5,0),"")</f>
        <v/>
      </c>
      <c r="AW26" s="5" t="str">
        <f>IFERROR(VLOOKUP($B26,'14'!$C$11:$I$50,7,0),"")</f>
        <v/>
      </c>
      <c r="AX26" s="5" t="str">
        <f>IFERROR(VLOOKUP($B26,'14'!$C$11:$L$50,10,0),"")</f>
        <v/>
      </c>
      <c r="AY26" s="5" t="str">
        <f>IFERROR(VLOOKUP($B26,'15'!$C$11:$G$50,5,0),"")</f>
        <v/>
      </c>
      <c r="AZ26" s="5" t="str">
        <f>IFERROR(VLOOKUP($B26,'15'!$C$11:$I$50,7,0),"")</f>
        <v/>
      </c>
      <c r="BA26" s="5" t="str">
        <f>IFERROR(VLOOKUP($B26,'15'!$C$11:$L$50,10,0),"")</f>
        <v/>
      </c>
      <c r="BB26" s="5" t="str">
        <f>IFERROR(VLOOKUP($B26,'16'!$C$11:$G$50,5,0),"")</f>
        <v/>
      </c>
      <c r="BC26" s="5" t="str">
        <f>IFERROR(VLOOKUP($B26,'16'!$C$11:$I$50,7,0),"")</f>
        <v/>
      </c>
      <c r="BD26" s="5" t="str">
        <f>IFERROR(VLOOKUP($B26,'16'!$C$11:$L$50,10,0),"")</f>
        <v/>
      </c>
      <c r="BE26" s="5" t="str">
        <f>IFERROR(VLOOKUP($B26,'17'!$C$11:$G$50,5,0),"")</f>
        <v/>
      </c>
      <c r="BF26" s="5" t="str">
        <f>IFERROR(VLOOKUP($B26,'17'!$C$11:$I$50,7,0),"")</f>
        <v/>
      </c>
      <c r="BG26" s="5" t="str">
        <f>IFERROR(VLOOKUP($B26,'17'!$C$11:$L$50,10,0),"")</f>
        <v/>
      </c>
      <c r="BH26" s="5" t="str">
        <f>IFERROR(VLOOKUP($B26,'18'!$C$11:$G$50,5,0),"")</f>
        <v/>
      </c>
      <c r="BI26" s="5" t="str">
        <f>IFERROR(VLOOKUP($B26,'18'!$C$11:$I$50,7,0),"")</f>
        <v/>
      </c>
      <c r="BJ26" s="5" t="str">
        <f>IFERROR(VLOOKUP($B26,'18'!$C$11:$L$50,10,0),"")</f>
        <v/>
      </c>
      <c r="BK26" s="5" t="str">
        <f>IFERROR(VLOOKUP($B26,'19'!$C$11:$G$50,5,0),"")</f>
        <v/>
      </c>
      <c r="BL26" s="5" t="str">
        <f>IFERROR(VLOOKUP($B26,'19'!$C$11:$I$50,7,0),"")</f>
        <v/>
      </c>
      <c r="BM26" s="5" t="str">
        <f>IFERROR(VLOOKUP($B26,'19'!$C$11:$L$50,10,0),"")</f>
        <v/>
      </c>
      <c r="BN26" s="5" t="str">
        <f>IFERROR(VLOOKUP($B26,'20'!$C$11:$G$50,5,0),"")</f>
        <v/>
      </c>
      <c r="BO26" s="5" t="str">
        <f>IFERROR(VLOOKUP($B26,'20'!$C$11:$I$50,7,0),"")</f>
        <v/>
      </c>
      <c r="BP26" s="5" t="str">
        <f>IFERROR(VLOOKUP($B26,'20'!$C$11:$L$50,10,0),"")</f>
        <v/>
      </c>
    </row>
    <row r="27" spans="2:68" x14ac:dyDescent="0.25">
      <c r="B27" s="2"/>
      <c r="C27" s="2" t="str">
        <f>IFERROR(VLOOKUP(B27:B218,[1]DBASE!$C$7:$D$200,2,0),"")</f>
        <v/>
      </c>
      <c r="D27" s="5">
        <f t="shared" si="1"/>
        <v>0</v>
      </c>
      <c r="E27" s="5">
        <f t="shared" si="1"/>
        <v>0</v>
      </c>
      <c r="G27" s="5">
        <f t="shared" si="2"/>
        <v>0</v>
      </c>
      <c r="I27" s="5" t="str">
        <f>IFERROR(VLOOKUP($B27,'1'!$C$11:$G$50,5,0),"")</f>
        <v/>
      </c>
      <c r="J27" s="5" t="str">
        <f>IFERROR(VLOOKUP($B27,'1'!$C$11:$I$50,7,0),"")</f>
        <v/>
      </c>
      <c r="K27" s="5" t="str">
        <f>IFERROR(VLOOKUP($B27,'1'!$C$11:$L$50,10,0),"")</f>
        <v/>
      </c>
      <c r="L27" s="5" t="str">
        <f>IFERROR(VLOOKUP($B27,'2'!$C$11:$G$50,5,0),"")</f>
        <v/>
      </c>
      <c r="M27" s="5" t="str">
        <f>IFERROR(VLOOKUP($B27,'2'!$C$11:$I$50,7,0),"")</f>
        <v/>
      </c>
      <c r="N27" s="5" t="str">
        <f>IFERROR(VLOOKUP($B27,'2'!$C$11:$L$50,10,0),"")</f>
        <v/>
      </c>
      <c r="O27" s="5" t="str">
        <f>IFERROR(VLOOKUP($B27,'3'!$C$11:$G$50,5,0),"")</f>
        <v/>
      </c>
      <c r="P27" s="5" t="str">
        <f>IFERROR(VLOOKUP($B27,'3'!$C$11:$I$50,7,0),"")</f>
        <v/>
      </c>
      <c r="Q27" s="5" t="str">
        <f>IFERROR(VLOOKUP($B27,'3'!$C$11:$L$50,10,0),"")</f>
        <v/>
      </c>
      <c r="R27" s="5" t="str">
        <f>IFERROR(VLOOKUP($B27,'4'!$C$11:$G$50,5,0),"")</f>
        <v/>
      </c>
      <c r="S27" s="5" t="str">
        <f>IFERROR(VLOOKUP($B27,'4'!$C$11:$I$50,7,0),"")</f>
        <v/>
      </c>
      <c r="T27" s="5" t="str">
        <f>IFERROR(VLOOKUP($B27,'4'!$C$11:$L$50,10,0),"")</f>
        <v/>
      </c>
      <c r="U27" s="5" t="str">
        <f>IFERROR(VLOOKUP($B27,'5'!$C$11:$G$50,5,0),"")</f>
        <v/>
      </c>
      <c r="V27" s="5" t="str">
        <f>IFERROR(VLOOKUP($B27,'5'!$C$11:$I$50,7,0),"")</f>
        <v/>
      </c>
      <c r="W27" s="5" t="str">
        <f>IFERROR(VLOOKUP($B27,'5'!$C$11:$L$50,10,0),"")</f>
        <v/>
      </c>
      <c r="X27" s="5" t="str">
        <f>IFERROR(VLOOKUP($B27,'6'!$C$11:$G$50,5,0),"")</f>
        <v/>
      </c>
      <c r="Y27" s="5" t="str">
        <f>IFERROR(VLOOKUP($B27,'6'!$C$11:$I$50,7,0),"")</f>
        <v/>
      </c>
      <c r="Z27" s="5" t="str">
        <f>IFERROR(VLOOKUP($B27,'6'!$C$11:$L$50,10,0),"")</f>
        <v/>
      </c>
      <c r="AA27" s="5" t="str">
        <f>IFERROR(VLOOKUP($B27,'7'!$C$11:$G$50,5,0),"")</f>
        <v/>
      </c>
      <c r="AB27" s="5" t="str">
        <f>IFERROR(VLOOKUP($B27,'7'!$C$11:$I$50,7,0),"")</f>
        <v/>
      </c>
      <c r="AC27" s="5" t="str">
        <f>IFERROR(VLOOKUP($B27,'7'!$C$11:$L$50,10,0),"")</f>
        <v/>
      </c>
      <c r="AD27" s="5" t="str">
        <f>IFERROR(VLOOKUP($B27,'8'!$C$11:$G$50,5,0),"")</f>
        <v/>
      </c>
      <c r="AE27" s="5" t="str">
        <f>IFERROR(VLOOKUP($B27,'8'!$C$11:$I$50,7,0),"")</f>
        <v/>
      </c>
      <c r="AF27" s="5" t="str">
        <f>IFERROR(VLOOKUP($B27,'8'!$C$11:$L$50,10,0),"")</f>
        <v/>
      </c>
      <c r="AG27" s="5" t="str">
        <f>IFERROR(VLOOKUP($B27,'9'!$C$11:$G$50,5,0),"")</f>
        <v/>
      </c>
      <c r="AH27" s="5" t="str">
        <f>IFERROR(VLOOKUP($B27,'9'!$C$11:$I$50,7,0),"")</f>
        <v/>
      </c>
      <c r="AI27" s="5" t="str">
        <f>IFERROR(VLOOKUP($B27,'9'!$C$11:$L$50,10,0),"")</f>
        <v/>
      </c>
      <c r="AJ27" s="5" t="str">
        <f>IFERROR(VLOOKUP($B27,'10'!$C$11:$G$50,5,0),"")</f>
        <v/>
      </c>
      <c r="AK27" s="5" t="str">
        <f>IFERROR(VLOOKUP($B27,'10'!$C$11:$I$50,7,0),"")</f>
        <v/>
      </c>
      <c r="AL27" s="5" t="str">
        <f>IFERROR(VLOOKUP($B27,'10'!$C$11:$L$50,10,0),"")</f>
        <v/>
      </c>
      <c r="AM27" s="5" t="str">
        <f>IFERROR(VLOOKUP($B27,'11'!$C$11:$G$50,5,0),"")</f>
        <v/>
      </c>
      <c r="AN27" s="5" t="str">
        <f>IFERROR(VLOOKUP($B27,'11'!$C$11:$I$50,7,0),"")</f>
        <v/>
      </c>
      <c r="AO27" s="5" t="str">
        <f>IFERROR(VLOOKUP($B27,'11'!$C$11:$L$50,10,0),"")</f>
        <v/>
      </c>
      <c r="AP27" s="5" t="str">
        <f>IFERROR(VLOOKUP($B27,'12'!$C$11:$G$50,5,0),"")</f>
        <v/>
      </c>
      <c r="AQ27" s="5" t="str">
        <f>IFERROR(VLOOKUP($B27,'12'!$C$11:$I$50,7,0),"")</f>
        <v/>
      </c>
      <c r="AR27" s="5" t="str">
        <f>IFERROR(VLOOKUP($B27,'12'!$C$11:$L$50,10,0),"")</f>
        <v/>
      </c>
      <c r="AS27" s="5" t="str">
        <f>IFERROR(VLOOKUP($B27,'13'!$C$11:$G$50,5,0),"")</f>
        <v/>
      </c>
      <c r="AT27" s="5" t="str">
        <f>IFERROR(VLOOKUP($B27,'13'!$C$11:$I$50,7,0),"")</f>
        <v/>
      </c>
      <c r="AU27" s="5" t="str">
        <f>IFERROR(VLOOKUP($B27,'13'!$C$11:$L$50,10,0),"")</f>
        <v/>
      </c>
      <c r="AV27" s="5" t="str">
        <f>IFERROR(VLOOKUP($B27,'14'!$C$11:$G$50,5,0),"")</f>
        <v/>
      </c>
      <c r="AW27" s="5" t="str">
        <f>IFERROR(VLOOKUP($B27,'14'!$C$11:$I$50,7,0),"")</f>
        <v/>
      </c>
      <c r="AX27" s="5" t="str">
        <f>IFERROR(VLOOKUP($B27,'14'!$C$11:$L$50,10,0),"")</f>
        <v/>
      </c>
      <c r="AY27" s="5" t="str">
        <f>IFERROR(VLOOKUP($B27,'15'!$C$11:$G$50,5,0),"")</f>
        <v/>
      </c>
      <c r="AZ27" s="5" t="str">
        <f>IFERROR(VLOOKUP($B27,'15'!$C$11:$I$50,7,0),"")</f>
        <v/>
      </c>
      <c r="BA27" s="5" t="str">
        <f>IFERROR(VLOOKUP($B27,'15'!$C$11:$L$50,10,0),"")</f>
        <v/>
      </c>
      <c r="BB27" s="5" t="str">
        <f>IFERROR(VLOOKUP($B27,'16'!$C$11:$G$50,5,0),"")</f>
        <v/>
      </c>
      <c r="BC27" s="5" t="str">
        <f>IFERROR(VLOOKUP($B27,'16'!$C$11:$I$50,7,0),"")</f>
        <v/>
      </c>
      <c r="BD27" s="5" t="str">
        <f>IFERROR(VLOOKUP($B27,'16'!$C$11:$L$50,10,0),"")</f>
        <v/>
      </c>
      <c r="BE27" s="5" t="str">
        <f>IFERROR(VLOOKUP($B27,'17'!$C$11:$G$50,5,0),"")</f>
        <v/>
      </c>
      <c r="BF27" s="5" t="str">
        <f>IFERROR(VLOOKUP($B27,'17'!$C$11:$I$50,7,0),"")</f>
        <v/>
      </c>
      <c r="BG27" s="5" t="str">
        <f>IFERROR(VLOOKUP($B27,'17'!$C$11:$L$50,10,0),"")</f>
        <v/>
      </c>
      <c r="BH27" s="5" t="str">
        <f>IFERROR(VLOOKUP($B27,'18'!$C$11:$G$50,5,0),"")</f>
        <v/>
      </c>
      <c r="BI27" s="5" t="str">
        <f>IFERROR(VLOOKUP($B27,'18'!$C$11:$I$50,7,0),"")</f>
        <v/>
      </c>
      <c r="BJ27" s="5" t="str">
        <f>IFERROR(VLOOKUP($B27,'18'!$C$11:$L$50,10,0),"")</f>
        <v/>
      </c>
      <c r="BK27" s="5" t="str">
        <f>IFERROR(VLOOKUP($B27,'19'!$C$11:$G$50,5,0),"")</f>
        <v/>
      </c>
      <c r="BL27" s="5" t="str">
        <f>IFERROR(VLOOKUP($B27,'19'!$C$11:$I$50,7,0),"")</f>
        <v/>
      </c>
      <c r="BM27" s="5" t="str">
        <f>IFERROR(VLOOKUP($B27,'19'!$C$11:$L$50,10,0),"")</f>
        <v/>
      </c>
      <c r="BN27" s="5" t="str">
        <f>IFERROR(VLOOKUP($B27,'20'!$C$11:$G$50,5,0),"")</f>
        <v/>
      </c>
      <c r="BO27" s="5" t="str">
        <f>IFERROR(VLOOKUP($B27,'20'!$C$11:$I$50,7,0),"")</f>
        <v/>
      </c>
      <c r="BP27" s="5" t="str">
        <f>IFERROR(VLOOKUP($B27,'20'!$C$11:$L$50,10,0),"")</f>
        <v/>
      </c>
    </row>
    <row r="28" spans="2:68" x14ac:dyDescent="0.25">
      <c r="B28" s="2" t="s">
        <v>38</v>
      </c>
      <c r="C28" s="2" t="str">
        <f>IFERROR(VLOOKUP(B28:B219,[1]DBASE!$C$7:$D$200,2,0),"")</f>
        <v>MINTZ PEPPERMINT</v>
      </c>
      <c r="D28" s="5">
        <f t="shared" si="1"/>
        <v>0</v>
      </c>
      <c r="E28" s="5">
        <f t="shared" si="1"/>
        <v>0</v>
      </c>
      <c r="G28" s="5">
        <f t="shared" si="2"/>
        <v>0</v>
      </c>
      <c r="I28" s="5" t="str">
        <f>IFERROR(VLOOKUP($B28,'1'!$C$11:$G$50,5,0),"")</f>
        <v/>
      </c>
      <c r="J28" s="5" t="str">
        <f>IFERROR(VLOOKUP($B28,'1'!$C$11:$I$50,7,0),"")</f>
        <v/>
      </c>
      <c r="K28" s="5" t="str">
        <f>IFERROR(VLOOKUP($B28,'1'!$C$11:$L$50,10,0),"")</f>
        <v/>
      </c>
      <c r="L28" s="5" t="str">
        <f>IFERROR(VLOOKUP($B28,'2'!$C$11:$G$50,5,0),"")</f>
        <v/>
      </c>
      <c r="M28" s="5" t="str">
        <f>IFERROR(VLOOKUP($B28,'2'!$C$11:$I$50,7,0),"")</f>
        <v/>
      </c>
      <c r="N28" s="5" t="str">
        <f>IFERROR(VLOOKUP($B28,'2'!$C$11:$L$50,10,0),"")</f>
        <v/>
      </c>
      <c r="O28" s="5" t="str">
        <f>IFERROR(VLOOKUP($B28,'3'!$C$11:$G$50,5,0),"")</f>
        <v/>
      </c>
      <c r="P28" s="5" t="str">
        <f>IFERROR(VLOOKUP($B28,'3'!$C$11:$I$50,7,0),"")</f>
        <v/>
      </c>
      <c r="Q28" s="5" t="str">
        <f>IFERROR(VLOOKUP($B28,'3'!$C$11:$L$50,10,0),"")</f>
        <v/>
      </c>
      <c r="R28" s="5" t="str">
        <f>IFERROR(VLOOKUP($B28,'4'!$C$11:$G$50,5,0),"")</f>
        <v/>
      </c>
      <c r="S28" s="5" t="str">
        <f>IFERROR(VLOOKUP($B28,'4'!$C$11:$I$50,7,0),"")</f>
        <v/>
      </c>
      <c r="T28" s="5" t="str">
        <f>IFERROR(VLOOKUP($B28,'4'!$C$11:$L$50,10,0),"")</f>
        <v/>
      </c>
      <c r="U28" s="5" t="str">
        <f>IFERROR(VLOOKUP($B28,'5'!$C$11:$G$50,5,0),"")</f>
        <v/>
      </c>
      <c r="V28" s="5" t="str">
        <f>IFERROR(VLOOKUP($B28,'5'!$C$11:$I$50,7,0),"")</f>
        <v/>
      </c>
      <c r="W28" s="5" t="str">
        <f>IFERROR(VLOOKUP($B28,'5'!$C$11:$L$50,10,0),"")</f>
        <v/>
      </c>
      <c r="X28" s="5" t="str">
        <f>IFERROR(VLOOKUP($B28,'6'!$C$11:$G$50,5,0),"")</f>
        <v/>
      </c>
      <c r="Y28" s="5" t="str">
        <f>IFERROR(VLOOKUP($B28,'6'!$C$11:$I$50,7,0),"")</f>
        <v/>
      </c>
      <c r="Z28" s="5" t="str">
        <f>IFERROR(VLOOKUP($B28,'6'!$C$11:$L$50,10,0),"")</f>
        <v/>
      </c>
      <c r="AA28" s="5" t="str">
        <f>IFERROR(VLOOKUP($B28,'7'!$C$11:$G$50,5,0),"")</f>
        <v/>
      </c>
      <c r="AB28" s="5" t="str">
        <f>IFERROR(VLOOKUP($B28,'7'!$C$11:$I$50,7,0),"")</f>
        <v/>
      </c>
      <c r="AC28" s="5" t="str">
        <f>IFERROR(VLOOKUP($B28,'7'!$C$11:$L$50,10,0),"")</f>
        <v/>
      </c>
      <c r="AD28" s="5" t="str">
        <f>IFERROR(VLOOKUP($B28,'8'!$C$11:$G$50,5,0),"")</f>
        <v/>
      </c>
      <c r="AE28" s="5" t="str">
        <f>IFERROR(VLOOKUP($B28,'8'!$C$11:$I$50,7,0),"")</f>
        <v/>
      </c>
      <c r="AF28" s="5" t="str">
        <f>IFERROR(VLOOKUP($B28,'8'!$C$11:$L$50,10,0),"")</f>
        <v/>
      </c>
      <c r="AG28" s="5" t="str">
        <f>IFERROR(VLOOKUP($B28,'9'!$C$11:$G$50,5,0),"")</f>
        <v/>
      </c>
      <c r="AH28" s="5" t="str">
        <f>IFERROR(VLOOKUP($B28,'9'!$C$11:$I$50,7,0),"")</f>
        <v/>
      </c>
      <c r="AI28" s="5" t="str">
        <f>IFERROR(VLOOKUP($B28,'9'!$C$11:$L$50,10,0),"")</f>
        <v/>
      </c>
      <c r="AJ28" s="5" t="str">
        <f>IFERROR(VLOOKUP($B28,'10'!$C$11:$G$50,5,0),"")</f>
        <v/>
      </c>
      <c r="AK28" s="5" t="str">
        <f>IFERROR(VLOOKUP($B28,'10'!$C$11:$I$50,7,0),"")</f>
        <v/>
      </c>
      <c r="AL28" s="5" t="str">
        <f>IFERROR(VLOOKUP($B28,'10'!$C$11:$L$50,10,0),"")</f>
        <v/>
      </c>
      <c r="AM28" s="5" t="str">
        <f>IFERROR(VLOOKUP($B28,'11'!$C$11:$G$50,5,0),"")</f>
        <v/>
      </c>
      <c r="AN28" s="5" t="str">
        <f>IFERROR(VLOOKUP($B28,'11'!$C$11:$I$50,7,0),"")</f>
        <v/>
      </c>
      <c r="AO28" s="5" t="str">
        <f>IFERROR(VLOOKUP($B28,'11'!$C$11:$L$50,10,0),"")</f>
        <v/>
      </c>
      <c r="AP28" s="5" t="str">
        <f>IFERROR(VLOOKUP($B28,'12'!$C$11:$G$50,5,0),"")</f>
        <v/>
      </c>
      <c r="AQ28" s="5" t="str">
        <f>IFERROR(VLOOKUP($B28,'12'!$C$11:$I$50,7,0),"")</f>
        <v/>
      </c>
      <c r="AR28" s="5" t="str">
        <f>IFERROR(VLOOKUP($B28,'12'!$C$11:$L$50,10,0),"")</f>
        <v/>
      </c>
      <c r="AS28" s="5" t="str">
        <f>IFERROR(VLOOKUP($B28,'13'!$C$11:$G$50,5,0),"")</f>
        <v/>
      </c>
      <c r="AT28" s="5" t="str">
        <f>IFERROR(VLOOKUP($B28,'13'!$C$11:$I$50,7,0),"")</f>
        <v/>
      </c>
      <c r="AU28" s="5" t="str">
        <f>IFERROR(VLOOKUP($B28,'13'!$C$11:$L$50,10,0),"")</f>
        <v/>
      </c>
      <c r="AV28" s="5" t="str">
        <f>IFERROR(VLOOKUP($B28,'14'!$C$11:$G$50,5,0),"")</f>
        <v/>
      </c>
      <c r="AW28" s="5" t="str">
        <f>IFERROR(VLOOKUP($B28,'14'!$C$11:$I$50,7,0),"")</f>
        <v/>
      </c>
      <c r="AX28" s="5" t="str">
        <f>IFERROR(VLOOKUP($B28,'14'!$C$11:$L$50,10,0),"")</f>
        <v/>
      </c>
      <c r="AY28" s="5" t="str">
        <f>IFERROR(VLOOKUP($B28,'15'!$C$11:$G$50,5,0),"")</f>
        <v/>
      </c>
      <c r="AZ28" s="5" t="str">
        <f>IFERROR(VLOOKUP($B28,'15'!$C$11:$I$50,7,0),"")</f>
        <v/>
      </c>
      <c r="BA28" s="5" t="str">
        <f>IFERROR(VLOOKUP($B28,'15'!$C$11:$L$50,10,0),"")</f>
        <v/>
      </c>
      <c r="BB28" s="5" t="str">
        <f>IFERROR(VLOOKUP($B28,'16'!$C$11:$G$50,5,0),"")</f>
        <v/>
      </c>
      <c r="BC28" s="5" t="str">
        <f>IFERROR(VLOOKUP($B28,'16'!$C$11:$I$50,7,0),"")</f>
        <v/>
      </c>
      <c r="BD28" s="5" t="str">
        <f>IFERROR(VLOOKUP($B28,'16'!$C$11:$L$50,10,0),"")</f>
        <v/>
      </c>
      <c r="BE28" s="5" t="str">
        <f>IFERROR(VLOOKUP($B28,'17'!$C$11:$G$50,5,0),"")</f>
        <v/>
      </c>
      <c r="BF28" s="5" t="str">
        <f>IFERROR(VLOOKUP($B28,'17'!$C$11:$I$50,7,0),"")</f>
        <v/>
      </c>
      <c r="BG28" s="5" t="str">
        <f>IFERROR(VLOOKUP($B28,'17'!$C$11:$L$50,10,0),"")</f>
        <v/>
      </c>
      <c r="BH28" s="5" t="str">
        <f>IFERROR(VLOOKUP($B28,'18'!$C$11:$G$50,5,0),"")</f>
        <v/>
      </c>
      <c r="BI28" s="5" t="str">
        <f>IFERROR(VLOOKUP($B28,'18'!$C$11:$I$50,7,0),"")</f>
        <v/>
      </c>
      <c r="BJ28" s="5" t="str">
        <f>IFERROR(VLOOKUP($B28,'18'!$C$11:$L$50,10,0),"")</f>
        <v/>
      </c>
      <c r="BK28" s="5" t="str">
        <f>IFERROR(VLOOKUP($B28,'19'!$C$11:$G$50,5,0),"")</f>
        <v/>
      </c>
      <c r="BL28" s="5" t="str">
        <f>IFERROR(VLOOKUP($B28,'19'!$C$11:$I$50,7,0),"")</f>
        <v/>
      </c>
      <c r="BM28" s="5" t="str">
        <f>IFERROR(VLOOKUP($B28,'19'!$C$11:$L$50,10,0),"")</f>
        <v/>
      </c>
      <c r="BN28" s="5" t="str">
        <f>IFERROR(VLOOKUP($B28,'20'!$C$11:$G$50,5,0),"")</f>
        <v/>
      </c>
      <c r="BO28" s="5" t="str">
        <f>IFERROR(VLOOKUP($B28,'20'!$C$11:$I$50,7,0),"")</f>
        <v/>
      </c>
      <c r="BP28" s="5" t="str">
        <f>IFERROR(VLOOKUP($B28,'20'!$C$11:$L$50,10,0),"")</f>
        <v/>
      </c>
    </row>
    <row r="29" spans="2:68" x14ac:dyDescent="0.25">
      <c r="B29" s="2" t="s">
        <v>39</v>
      </c>
      <c r="C29" s="2" t="str">
        <f>IFERROR(VLOOKUP(B29:B220,[1]DBASE!$C$7:$D$200,2,0),"")</f>
        <v>MINTZ DOUBLEMINT</v>
      </c>
      <c r="D29" s="5">
        <f t="shared" si="1"/>
        <v>0</v>
      </c>
      <c r="E29" s="5">
        <f t="shared" si="1"/>
        <v>0</v>
      </c>
      <c r="G29" s="5">
        <f t="shared" si="2"/>
        <v>0</v>
      </c>
      <c r="I29" s="5" t="str">
        <f>IFERROR(VLOOKUP($B29,'1'!$C$11:$G$50,5,0),"")</f>
        <v/>
      </c>
      <c r="J29" s="5" t="str">
        <f>IFERROR(VLOOKUP($B29,'1'!$C$11:$I$50,7,0),"")</f>
        <v/>
      </c>
      <c r="K29" s="5" t="str">
        <f>IFERROR(VLOOKUP($B29,'1'!$C$11:$L$50,10,0),"")</f>
        <v/>
      </c>
      <c r="L29" s="5" t="str">
        <f>IFERROR(VLOOKUP($B29,'2'!$C$11:$G$50,5,0),"")</f>
        <v/>
      </c>
      <c r="M29" s="5" t="str">
        <f>IFERROR(VLOOKUP($B29,'2'!$C$11:$I$50,7,0),"")</f>
        <v/>
      </c>
      <c r="N29" s="5" t="str">
        <f>IFERROR(VLOOKUP($B29,'2'!$C$11:$L$50,10,0),"")</f>
        <v/>
      </c>
      <c r="O29" s="5" t="str">
        <f>IFERROR(VLOOKUP($B29,'3'!$C$11:$G$50,5,0),"")</f>
        <v/>
      </c>
      <c r="P29" s="5" t="str">
        <f>IFERROR(VLOOKUP($B29,'3'!$C$11:$I$50,7,0),"")</f>
        <v/>
      </c>
      <c r="Q29" s="5" t="str">
        <f>IFERROR(VLOOKUP($B29,'3'!$C$11:$L$50,10,0),"")</f>
        <v/>
      </c>
      <c r="R29" s="5" t="str">
        <f>IFERROR(VLOOKUP($B29,'4'!$C$11:$G$50,5,0),"")</f>
        <v/>
      </c>
      <c r="S29" s="5" t="str">
        <f>IFERROR(VLOOKUP($B29,'4'!$C$11:$I$50,7,0),"")</f>
        <v/>
      </c>
      <c r="T29" s="5" t="str">
        <f>IFERROR(VLOOKUP($B29,'4'!$C$11:$L$50,10,0),"")</f>
        <v/>
      </c>
      <c r="U29" s="5" t="str">
        <f>IFERROR(VLOOKUP($B29,'5'!$C$11:$G$50,5,0),"")</f>
        <v/>
      </c>
      <c r="V29" s="5" t="str">
        <f>IFERROR(VLOOKUP($B29,'5'!$C$11:$I$50,7,0),"")</f>
        <v/>
      </c>
      <c r="W29" s="5" t="str">
        <f>IFERROR(VLOOKUP($B29,'5'!$C$11:$L$50,10,0),"")</f>
        <v/>
      </c>
      <c r="X29" s="5" t="str">
        <f>IFERROR(VLOOKUP($B29,'6'!$C$11:$G$50,5,0),"")</f>
        <v/>
      </c>
      <c r="Y29" s="5" t="str">
        <f>IFERROR(VLOOKUP($B29,'6'!$C$11:$I$50,7,0),"")</f>
        <v/>
      </c>
      <c r="Z29" s="5" t="str">
        <f>IFERROR(VLOOKUP($B29,'6'!$C$11:$L$50,10,0),"")</f>
        <v/>
      </c>
      <c r="AA29" s="5" t="str">
        <f>IFERROR(VLOOKUP($B29,'7'!$C$11:$G$50,5,0),"")</f>
        <v/>
      </c>
      <c r="AB29" s="5" t="str">
        <f>IFERROR(VLOOKUP($B29,'7'!$C$11:$I$50,7,0),"")</f>
        <v/>
      </c>
      <c r="AC29" s="5" t="str">
        <f>IFERROR(VLOOKUP($B29,'7'!$C$11:$L$50,10,0),"")</f>
        <v/>
      </c>
      <c r="AD29" s="5" t="str">
        <f>IFERROR(VLOOKUP($B29,'8'!$C$11:$G$50,5,0),"")</f>
        <v/>
      </c>
      <c r="AE29" s="5" t="str">
        <f>IFERROR(VLOOKUP($B29,'8'!$C$11:$I$50,7,0),"")</f>
        <v/>
      </c>
      <c r="AF29" s="5" t="str">
        <f>IFERROR(VLOOKUP($B29,'8'!$C$11:$L$50,10,0),"")</f>
        <v/>
      </c>
      <c r="AG29" s="5" t="str">
        <f>IFERROR(VLOOKUP($B29,'9'!$C$11:$G$50,5,0),"")</f>
        <v/>
      </c>
      <c r="AH29" s="5" t="str">
        <f>IFERROR(VLOOKUP($B29,'9'!$C$11:$I$50,7,0),"")</f>
        <v/>
      </c>
      <c r="AI29" s="5" t="str">
        <f>IFERROR(VLOOKUP($B29,'9'!$C$11:$L$50,10,0),"")</f>
        <v/>
      </c>
      <c r="AJ29" s="5" t="str">
        <f>IFERROR(VLOOKUP($B29,'10'!$C$11:$G$50,5,0),"")</f>
        <v/>
      </c>
      <c r="AK29" s="5" t="str">
        <f>IFERROR(VLOOKUP($B29,'10'!$C$11:$I$50,7,0),"")</f>
        <v/>
      </c>
      <c r="AL29" s="5" t="str">
        <f>IFERROR(VLOOKUP($B29,'10'!$C$11:$L$50,10,0),"")</f>
        <v/>
      </c>
      <c r="AM29" s="5" t="str">
        <f>IFERROR(VLOOKUP($B29,'11'!$C$11:$G$50,5,0),"")</f>
        <v/>
      </c>
      <c r="AN29" s="5" t="str">
        <f>IFERROR(VLOOKUP($B29,'11'!$C$11:$I$50,7,0),"")</f>
        <v/>
      </c>
      <c r="AO29" s="5" t="str">
        <f>IFERROR(VLOOKUP($B29,'11'!$C$11:$L$50,10,0),"")</f>
        <v/>
      </c>
      <c r="AP29" s="5" t="str">
        <f>IFERROR(VLOOKUP($B29,'12'!$C$11:$G$50,5,0),"")</f>
        <v/>
      </c>
      <c r="AQ29" s="5" t="str">
        <f>IFERROR(VLOOKUP($B29,'12'!$C$11:$I$50,7,0),"")</f>
        <v/>
      </c>
      <c r="AR29" s="5" t="str">
        <f>IFERROR(VLOOKUP($B29,'12'!$C$11:$L$50,10,0),"")</f>
        <v/>
      </c>
      <c r="AS29" s="5" t="str">
        <f>IFERROR(VLOOKUP($B29,'13'!$C$11:$G$50,5,0),"")</f>
        <v/>
      </c>
      <c r="AT29" s="5" t="str">
        <f>IFERROR(VLOOKUP($B29,'13'!$C$11:$I$50,7,0),"")</f>
        <v/>
      </c>
      <c r="AU29" s="5" t="str">
        <f>IFERROR(VLOOKUP($B29,'13'!$C$11:$L$50,10,0),"")</f>
        <v/>
      </c>
      <c r="AV29" s="5" t="str">
        <f>IFERROR(VLOOKUP($B29,'14'!$C$11:$G$50,5,0),"")</f>
        <v/>
      </c>
      <c r="AW29" s="5" t="str">
        <f>IFERROR(VLOOKUP($B29,'14'!$C$11:$I$50,7,0),"")</f>
        <v/>
      </c>
      <c r="AX29" s="5" t="str">
        <f>IFERROR(VLOOKUP($B29,'14'!$C$11:$L$50,10,0),"")</f>
        <v/>
      </c>
      <c r="AY29" s="5" t="str">
        <f>IFERROR(VLOOKUP($B29,'15'!$C$11:$G$50,5,0),"")</f>
        <v/>
      </c>
      <c r="AZ29" s="5" t="str">
        <f>IFERROR(VLOOKUP($B29,'15'!$C$11:$I$50,7,0),"")</f>
        <v/>
      </c>
      <c r="BA29" s="5" t="str">
        <f>IFERROR(VLOOKUP($B29,'15'!$C$11:$L$50,10,0),"")</f>
        <v/>
      </c>
      <c r="BB29" s="5" t="str">
        <f>IFERROR(VLOOKUP($B29,'16'!$C$11:$G$50,5,0),"")</f>
        <v/>
      </c>
      <c r="BC29" s="5" t="str">
        <f>IFERROR(VLOOKUP($B29,'16'!$C$11:$I$50,7,0),"")</f>
        <v/>
      </c>
      <c r="BD29" s="5" t="str">
        <f>IFERROR(VLOOKUP($B29,'16'!$C$11:$L$50,10,0),"")</f>
        <v/>
      </c>
      <c r="BE29" s="5" t="str">
        <f>IFERROR(VLOOKUP($B29,'17'!$C$11:$G$50,5,0),"")</f>
        <v/>
      </c>
      <c r="BF29" s="5" t="str">
        <f>IFERROR(VLOOKUP($B29,'17'!$C$11:$I$50,7,0),"")</f>
        <v/>
      </c>
      <c r="BG29" s="5" t="str">
        <f>IFERROR(VLOOKUP($B29,'17'!$C$11:$L$50,10,0),"")</f>
        <v/>
      </c>
      <c r="BH29" s="5" t="str">
        <f>IFERROR(VLOOKUP($B29,'18'!$C$11:$G$50,5,0),"")</f>
        <v/>
      </c>
      <c r="BI29" s="5" t="str">
        <f>IFERROR(VLOOKUP($B29,'18'!$C$11:$I$50,7,0),"")</f>
        <v/>
      </c>
      <c r="BJ29" s="5" t="str">
        <f>IFERROR(VLOOKUP($B29,'18'!$C$11:$L$50,10,0),"")</f>
        <v/>
      </c>
      <c r="BK29" s="5" t="str">
        <f>IFERROR(VLOOKUP($B29,'19'!$C$11:$G$50,5,0),"")</f>
        <v/>
      </c>
      <c r="BL29" s="5" t="str">
        <f>IFERROR(VLOOKUP($B29,'19'!$C$11:$I$50,7,0),"")</f>
        <v/>
      </c>
      <c r="BM29" s="5" t="str">
        <f>IFERROR(VLOOKUP($B29,'19'!$C$11:$L$50,10,0),"")</f>
        <v/>
      </c>
      <c r="BN29" s="5" t="str">
        <f>IFERROR(VLOOKUP($B29,'20'!$C$11:$G$50,5,0),"")</f>
        <v/>
      </c>
      <c r="BO29" s="5" t="str">
        <f>IFERROR(VLOOKUP($B29,'20'!$C$11:$I$50,7,0),"")</f>
        <v/>
      </c>
      <c r="BP29" s="5" t="str">
        <f>IFERROR(VLOOKUP($B29,'20'!$C$11:$L$50,10,0),"")</f>
        <v/>
      </c>
    </row>
    <row r="30" spans="2:68" x14ac:dyDescent="0.25">
      <c r="B30" s="2" t="s">
        <v>40</v>
      </c>
      <c r="C30" s="2" t="str">
        <f>IFERROR(VLOOKUP(B30:B221,[1]DBASE!$C$7:$D$200,2,0),"")</f>
        <v>BLASTER NEOPOLITAN</v>
      </c>
      <c r="D30" s="5">
        <f t="shared" si="1"/>
        <v>0</v>
      </c>
      <c r="E30" s="5">
        <f t="shared" si="1"/>
        <v>0</v>
      </c>
      <c r="G30" s="5">
        <f t="shared" si="2"/>
        <v>0</v>
      </c>
      <c r="I30" s="5" t="str">
        <f>IFERROR(VLOOKUP($B30,'1'!$C$11:$G$50,5,0),"")</f>
        <v/>
      </c>
      <c r="J30" s="5" t="str">
        <f>IFERROR(VLOOKUP($B30,'1'!$C$11:$I$50,7,0),"")</f>
        <v/>
      </c>
      <c r="K30" s="5" t="str">
        <f>IFERROR(VLOOKUP($B30,'1'!$C$11:$L$50,10,0),"")</f>
        <v/>
      </c>
      <c r="L30" s="5" t="str">
        <f>IFERROR(VLOOKUP($B30,'2'!$C$11:$G$50,5,0),"")</f>
        <v/>
      </c>
      <c r="M30" s="5" t="str">
        <f>IFERROR(VLOOKUP($B30,'2'!$C$11:$I$50,7,0),"")</f>
        <v/>
      </c>
      <c r="N30" s="5" t="str">
        <f>IFERROR(VLOOKUP($B30,'2'!$C$11:$L$50,10,0),"")</f>
        <v/>
      </c>
      <c r="O30" s="5" t="str">
        <f>IFERROR(VLOOKUP($B30,'3'!$C$11:$G$50,5,0),"")</f>
        <v/>
      </c>
      <c r="P30" s="5" t="str">
        <f>IFERROR(VLOOKUP($B30,'3'!$C$11:$I$50,7,0),"")</f>
        <v/>
      </c>
      <c r="Q30" s="5" t="str">
        <f>IFERROR(VLOOKUP($B30,'3'!$C$11:$L$50,10,0),"")</f>
        <v/>
      </c>
      <c r="R30" s="5" t="str">
        <f>IFERROR(VLOOKUP($B30,'4'!$C$11:$G$50,5,0),"")</f>
        <v/>
      </c>
      <c r="S30" s="5" t="str">
        <f>IFERROR(VLOOKUP($B30,'4'!$C$11:$I$50,7,0),"")</f>
        <v/>
      </c>
      <c r="T30" s="5" t="str">
        <f>IFERROR(VLOOKUP($B30,'4'!$C$11:$L$50,10,0),"")</f>
        <v/>
      </c>
      <c r="U30" s="5" t="str">
        <f>IFERROR(VLOOKUP($B30,'5'!$C$11:$G$50,5,0),"")</f>
        <v/>
      </c>
      <c r="V30" s="5" t="str">
        <f>IFERROR(VLOOKUP($B30,'5'!$C$11:$I$50,7,0),"")</f>
        <v/>
      </c>
      <c r="W30" s="5" t="str">
        <f>IFERROR(VLOOKUP($B30,'5'!$C$11:$L$50,10,0),"")</f>
        <v/>
      </c>
      <c r="X30" s="5" t="str">
        <f>IFERROR(VLOOKUP($B30,'6'!$C$11:$G$50,5,0),"")</f>
        <v/>
      </c>
      <c r="Y30" s="5" t="str">
        <f>IFERROR(VLOOKUP($B30,'6'!$C$11:$I$50,7,0),"")</f>
        <v/>
      </c>
      <c r="Z30" s="5" t="str">
        <f>IFERROR(VLOOKUP($B30,'6'!$C$11:$L$50,10,0),"")</f>
        <v/>
      </c>
      <c r="AA30" s="5" t="str">
        <f>IFERROR(VLOOKUP($B30,'7'!$C$11:$G$50,5,0),"")</f>
        <v/>
      </c>
      <c r="AB30" s="5" t="str">
        <f>IFERROR(VLOOKUP($B30,'7'!$C$11:$I$50,7,0),"")</f>
        <v/>
      </c>
      <c r="AC30" s="5" t="str">
        <f>IFERROR(VLOOKUP($B30,'7'!$C$11:$L$50,10,0),"")</f>
        <v/>
      </c>
      <c r="AD30" s="5" t="str">
        <f>IFERROR(VLOOKUP($B30,'8'!$C$11:$G$50,5,0),"")</f>
        <v/>
      </c>
      <c r="AE30" s="5" t="str">
        <f>IFERROR(VLOOKUP($B30,'8'!$C$11:$I$50,7,0),"")</f>
        <v/>
      </c>
      <c r="AF30" s="5" t="str">
        <f>IFERROR(VLOOKUP($B30,'8'!$C$11:$L$50,10,0),"")</f>
        <v/>
      </c>
      <c r="AG30" s="5" t="str">
        <f>IFERROR(VLOOKUP($B30,'9'!$C$11:$G$50,5,0),"")</f>
        <v/>
      </c>
      <c r="AH30" s="5" t="str">
        <f>IFERROR(VLOOKUP($B30,'9'!$C$11:$I$50,7,0),"")</f>
        <v/>
      </c>
      <c r="AI30" s="5" t="str">
        <f>IFERROR(VLOOKUP($B30,'9'!$C$11:$L$50,10,0),"")</f>
        <v/>
      </c>
      <c r="AJ30" s="5" t="str">
        <f>IFERROR(VLOOKUP($B30,'10'!$C$11:$G$50,5,0),"")</f>
        <v/>
      </c>
      <c r="AK30" s="5" t="str">
        <f>IFERROR(VLOOKUP($B30,'10'!$C$11:$I$50,7,0),"")</f>
        <v/>
      </c>
      <c r="AL30" s="5" t="str">
        <f>IFERROR(VLOOKUP($B30,'10'!$C$11:$L$50,10,0),"")</f>
        <v/>
      </c>
      <c r="AM30" s="5" t="str">
        <f>IFERROR(VLOOKUP($B30,'11'!$C$11:$G$50,5,0),"")</f>
        <v/>
      </c>
      <c r="AN30" s="5" t="str">
        <f>IFERROR(VLOOKUP($B30,'11'!$C$11:$I$50,7,0),"")</f>
        <v/>
      </c>
      <c r="AO30" s="5" t="str">
        <f>IFERROR(VLOOKUP($B30,'11'!$C$11:$L$50,10,0),"")</f>
        <v/>
      </c>
      <c r="AP30" s="5" t="str">
        <f>IFERROR(VLOOKUP($B30,'12'!$C$11:$G$50,5,0),"")</f>
        <v/>
      </c>
      <c r="AQ30" s="5" t="str">
        <f>IFERROR(VLOOKUP($B30,'12'!$C$11:$I$50,7,0),"")</f>
        <v/>
      </c>
      <c r="AR30" s="5" t="str">
        <f>IFERROR(VLOOKUP($B30,'12'!$C$11:$L$50,10,0),"")</f>
        <v/>
      </c>
      <c r="AS30" s="5" t="str">
        <f>IFERROR(VLOOKUP($B30,'13'!$C$11:$G$50,5,0),"")</f>
        <v/>
      </c>
      <c r="AT30" s="5" t="str">
        <f>IFERROR(VLOOKUP($B30,'13'!$C$11:$I$50,7,0),"")</f>
        <v/>
      </c>
      <c r="AU30" s="5" t="str">
        <f>IFERROR(VLOOKUP($B30,'13'!$C$11:$L$50,10,0),"")</f>
        <v/>
      </c>
      <c r="AV30" s="5" t="str">
        <f>IFERROR(VLOOKUP($B30,'14'!$C$11:$G$50,5,0),"")</f>
        <v/>
      </c>
      <c r="AW30" s="5" t="str">
        <f>IFERROR(VLOOKUP($B30,'14'!$C$11:$I$50,7,0),"")</f>
        <v/>
      </c>
      <c r="AX30" s="5" t="str">
        <f>IFERROR(VLOOKUP($B30,'14'!$C$11:$L$50,10,0),"")</f>
        <v/>
      </c>
      <c r="AY30" s="5" t="str">
        <f>IFERROR(VLOOKUP($B30,'15'!$C$11:$G$50,5,0),"")</f>
        <v/>
      </c>
      <c r="AZ30" s="5" t="str">
        <f>IFERROR(VLOOKUP($B30,'15'!$C$11:$I$50,7,0),"")</f>
        <v/>
      </c>
      <c r="BA30" s="5" t="str">
        <f>IFERROR(VLOOKUP($B30,'15'!$C$11:$L$50,10,0),"")</f>
        <v/>
      </c>
      <c r="BB30" s="5" t="str">
        <f>IFERROR(VLOOKUP($B30,'16'!$C$11:$G$50,5,0),"")</f>
        <v/>
      </c>
      <c r="BC30" s="5" t="str">
        <f>IFERROR(VLOOKUP($B30,'16'!$C$11:$I$50,7,0),"")</f>
        <v/>
      </c>
      <c r="BD30" s="5" t="str">
        <f>IFERROR(VLOOKUP($B30,'16'!$C$11:$L$50,10,0),"")</f>
        <v/>
      </c>
      <c r="BE30" s="5" t="str">
        <f>IFERROR(VLOOKUP($B30,'17'!$C$11:$G$50,5,0),"")</f>
        <v/>
      </c>
      <c r="BF30" s="5" t="str">
        <f>IFERROR(VLOOKUP($B30,'17'!$C$11:$I$50,7,0),"")</f>
        <v/>
      </c>
      <c r="BG30" s="5" t="str">
        <f>IFERROR(VLOOKUP($B30,'17'!$C$11:$L$50,10,0),"")</f>
        <v/>
      </c>
      <c r="BH30" s="5" t="str">
        <f>IFERROR(VLOOKUP($B30,'18'!$C$11:$G$50,5,0),"")</f>
        <v/>
      </c>
      <c r="BI30" s="5" t="str">
        <f>IFERROR(VLOOKUP($B30,'18'!$C$11:$I$50,7,0),"")</f>
        <v/>
      </c>
      <c r="BJ30" s="5" t="str">
        <f>IFERROR(VLOOKUP($B30,'18'!$C$11:$L$50,10,0),"")</f>
        <v/>
      </c>
      <c r="BK30" s="5" t="str">
        <f>IFERROR(VLOOKUP($B30,'19'!$C$11:$G$50,5,0),"")</f>
        <v/>
      </c>
      <c r="BL30" s="5" t="str">
        <f>IFERROR(VLOOKUP($B30,'19'!$C$11:$I$50,7,0),"")</f>
        <v/>
      </c>
      <c r="BM30" s="5" t="str">
        <f>IFERROR(VLOOKUP($B30,'19'!$C$11:$L$50,10,0),"")</f>
        <v/>
      </c>
      <c r="BN30" s="5" t="str">
        <f>IFERROR(VLOOKUP($B30,'20'!$C$11:$G$50,5,0),"")</f>
        <v/>
      </c>
      <c r="BO30" s="5" t="str">
        <f>IFERROR(VLOOKUP($B30,'20'!$C$11:$I$50,7,0),"")</f>
        <v/>
      </c>
      <c r="BP30" s="5" t="str">
        <f>IFERROR(VLOOKUP($B30,'20'!$C$11:$L$50,10,0),"")</f>
        <v/>
      </c>
    </row>
    <row r="31" spans="2:68" x14ac:dyDescent="0.25">
      <c r="B31" s="2" t="s">
        <v>41</v>
      </c>
      <c r="C31" s="2" t="str">
        <f>IFERROR(VLOOKUP(B31:B222,[1]DBASE!$C$7:$D$200,2,0),"")</f>
        <v>BLASTER POP FRUITFULL</v>
      </c>
      <c r="D31" s="5">
        <f t="shared" si="1"/>
        <v>0</v>
      </c>
      <c r="E31" s="5">
        <f t="shared" si="1"/>
        <v>0</v>
      </c>
      <c r="G31" s="5">
        <f t="shared" si="2"/>
        <v>0</v>
      </c>
      <c r="I31" s="5" t="str">
        <f>IFERROR(VLOOKUP($B31,'1'!$C$11:$G$50,5,0),"")</f>
        <v/>
      </c>
      <c r="J31" s="5" t="str">
        <f>IFERROR(VLOOKUP($B31,'1'!$C$11:$I$50,7,0),"")</f>
        <v/>
      </c>
      <c r="K31" s="5" t="str">
        <f>IFERROR(VLOOKUP($B31,'1'!$C$11:$L$50,10,0),"")</f>
        <v/>
      </c>
      <c r="L31" s="5" t="str">
        <f>IFERROR(VLOOKUP($B31,'2'!$C$11:$G$50,5,0),"")</f>
        <v/>
      </c>
      <c r="M31" s="5" t="str">
        <f>IFERROR(VLOOKUP($B31,'2'!$C$11:$I$50,7,0),"")</f>
        <v/>
      </c>
      <c r="N31" s="5" t="str">
        <f>IFERROR(VLOOKUP($B31,'2'!$C$11:$L$50,10,0),"")</f>
        <v/>
      </c>
      <c r="O31" s="5" t="str">
        <f>IFERROR(VLOOKUP($B31,'3'!$C$11:$G$50,5,0),"")</f>
        <v/>
      </c>
      <c r="P31" s="5" t="str">
        <f>IFERROR(VLOOKUP($B31,'3'!$C$11:$I$50,7,0),"")</f>
        <v/>
      </c>
      <c r="Q31" s="5" t="str">
        <f>IFERROR(VLOOKUP($B31,'3'!$C$11:$L$50,10,0),"")</f>
        <v/>
      </c>
      <c r="R31" s="5" t="str">
        <f>IFERROR(VLOOKUP($B31,'4'!$C$11:$G$50,5,0),"")</f>
        <v/>
      </c>
      <c r="S31" s="5" t="str">
        <f>IFERROR(VLOOKUP($B31,'4'!$C$11:$I$50,7,0),"")</f>
        <v/>
      </c>
      <c r="T31" s="5" t="str">
        <f>IFERROR(VLOOKUP($B31,'4'!$C$11:$L$50,10,0),"")</f>
        <v/>
      </c>
      <c r="U31" s="5" t="str">
        <f>IFERROR(VLOOKUP($B31,'5'!$C$11:$G$50,5,0),"")</f>
        <v/>
      </c>
      <c r="V31" s="5" t="str">
        <f>IFERROR(VLOOKUP($B31,'5'!$C$11:$I$50,7,0),"")</f>
        <v/>
      </c>
      <c r="W31" s="5" t="str">
        <f>IFERROR(VLOOKUP($B31,'5'!$C$11:$L$50,10,0),"")</f>
        <v/>
      </c>
      <c r="X31" s="5" t="str">
        <f>IFERROR(VLOOKUP($B31,'6'!$C$11:$G$50,5,0),"")</f>
        <v/>
      </c>
      <c r="Y31" s="5" t="str">
        <f>IFERROR(VLOOKUP($B31,'6'!$C$11:$I$50,7,0),"")</f>
        <v/>
      </c>
      <c r="Z31" s="5" t="str">
        <f>IFERROR(VLOOKUP($B31,'6'!$C$11:$L$50,10,0),"")</f>
        <v/>
      </c>
      <c r="AA31" s="5" t="str">
        <f>IFERROR(VLOOKUP($B31,'7'!$C$11:$G$50,5,0),"")</f>
        <v/>
      </c>
      <c r="AB31" s="5" t="str">
        <f>IFERROR(VLOOKUP($B31,'7'!$C$11:$I$50,7,0),"")</f>
        <v/>
      </c>
      <c r="AC31" s="5" t="str">
        <f>IFERROR(VLOOKUP($B31,'7'!$C$11:$L$50,10,0),"")</f>
        <v/>
      </c>
      <c r="AD31" s="5" t="str">
        <f>IFERROR(VLOOKUP($B31,'8'!$C$11:$G$50,5,0),"")</f>
        <v/>
      </c>
      <c r="AE31" s="5" t="str">
        <f>IFERROR(VLOOKUP($B31,'8'!$C$11:$I$50,7,0),"")</f>
        <v/>
      </c>
      <c r="AF31" s="5" t="str">
        <f>IFERROR(VLOOKUP($B31,'8'!$C$11:$L$50,10,0),"")</f>
        <v/>
      </c>
      <c r="AG31" s="5" t="str">
        <f>IFERROR(VLOOKUP($B31,'9'!$C$11:$G$50,5,0),"")</f>
        <v/>
      </c>
      <c r="AH31" s="5" t="str">
        <f>IFERROR(VLOOKUP($B31,'9'!$C$11:$I$50,7,0),"")</f>
        <v/>
      </c>
      <c r="AI31" s="5" t="str">
        <f>IFERROR(VLOOKUP($B31,'9'!$C$11:$L$50,10,0),"")</f>
        <v/>
      </c>
      <c r="AJ31" s="5" t="str">
        <f>IFERROR(VLOOKUP($B31,'10'!$C$11:$G$50,5,0),"")</f>
        <v/>
      </c>
      <c r="AK31" s="5" t="str">
        <f>IFERROR(VLOOKUP($B31,'10'!$C$11:$I$50,7,0),"")</f>
        <v/>
      </c>
      <c r="AL31" s="5" t="str">
        <f>IFERROR(VLOOKUP($B31,'10'!$C$11:$L$50,10,0),"")</f>
        <v/>
      </c>
      <c r="AM31" s="5" t="str">
        <f>IFERROR(VLOOKUP($B31,'11'!$C$11:$G$50,5,0),"")</f>
        <v/>
      </c>
      <c r="AN31" s="5" t="str">
        <f>IFERROR(VLOOKUP($B31,'11'!$C$11:$I$50,7,0),"")</f>
        <v/>
      </c>
      <c r="AO31" s="5" t="str">
        <f>IFERROR(VLOOKUP($B31,'11'!$C$11:$L$50,10,0),"")</f>
        <v/>
      </c>
      <c r="AP31" s="5" t="str">
        <f>IFERROR(VLOOKUP($B31,'12'!$C$11:$G$50,5,0),"")</f>
        <v/>
      </c>
      <c r="AQ31" s="5" t="str">
        <f>IFERROR(VLOOKUP($B31,'12'!$C$11:$I$50,7,0),"")</f>
        <v/>
      </c>
      <c r="AR31" s="5" t="str">
        <f>IFERROR(VLOOKUP($B31,'12'!$C$11:$L$50,10,0),"")</f>
        <v/>
      </c>
      <c r="AS31" s="5" t="str">
        <f>IFERROR(VLOOKUP($B31,'13'!$C$11:$G$50,5,0),"")</f>
        <v/>
      </c>
      <c r="AT31" s="5" t="str">
        <f>IFERROR(VLOOKUP($B31,'13'!$C$11:$I$50,7,0),"")</f>
        <v/>
      </c>
      <c r="AU31" s="5" t="str">
        <f>IFERROR(VLOOKUP($B31,'13'!$C$11:$L$50,10,0),"")</f>
        <v/>
      </c>
      <c r="AV31" s="5" t="str">
        <f>IFERROR(VLOOKUP($B31,'14'!$C$11:$G$50,5,0),"")</f>
        <v/>
      </c>
      <c r="AW31" s="5" t="str">
        <f>IFERROR(VLOOKUP($B31,'14'!$C$11:$I$50,7,0),"")</f>
        <v/>
      </c>
      <c r="AX31" s="5" t="str">
        <f>IFERROR(VLOOKUP($B31,'14'!$C$11:$L$50,10,0),"")</f>
        <v/>
      </c>
      <c r="AY31" s="5" t="str">
        <f>IFERROR(VLOOKUP($B31,'15'!$C$11:$G$50,5,0),"")</f>
        <v/>
      </c>
      <c r="AZ31" s="5" t="str">
        <f>IFERROR(VLOOKUP($B31,'15'!$C$11:$I$50,7,0),"")</f>
        <v/>
      </c>
      <c r="BA31" s="5" t="str">
        <f>IFERROR(VLOOKUP($B31,'15'!$C$11:$L$50,10,0),"")</f>
        <v/>
      </c>
      <c r="BB31" s="5" t="str">
        <f>IFERROR(VLOOKUP($B31,'16'!$C$11:$G$50,5,0),"")</f>
        <v/>
      </c>
      <c r="BC31" s="5" t="str">
        <f>IFERROR(VLOOKUP($B31,'16'!$C$11:$I$50,7,0),"")</f>
        <v/>
      </c>
      <c r="BD31" s="5" t="str">
        <f>IFERROR(VLOOKUP($B31,'16'!$C$11:$L$50,10,0),"")</f>
        <v/>
      </c>
      <c r="BE31" s="5" t="str">
        <f>IFERROR(VLOOKUP($B31,'17'!$C$11:$G$50,5,0),"")</f>
        <v/>
      </c>
      <c r="BF31" s="5" t="str">
        <f>IFERROR(VLOOKUP($B31,'17'!$C$11:$I$50,7,0),"")</f>
        <v/>
      </c>
      <c r="BG31" s="5" t="str">
        <f>IFERROR(VLOOKUP($B31,'17'!$C$11:$L$50,10,0),"")</f>
        <v/>
      </c>
      <c r="BH31" s="5" t="str">
        <f>IFERROR(VLOOKUP($B31,'18'!$C$11:$G$50,5,0),"")</f>
        <v/>
      </c>
      <c r="BI31" s="5" t="str">
        <f>IFERROR(VLOOKUP($B31,'18'!$C$11:$I$50,7,0),"")</f>
        <v/>
      </c>
      <c r="BJ31" s="5" t="str">
        <f>IFERROR(VLOOKUP($B31,'18'!$C$11:$L$50,10,0),"")</f>
        <v/>
      </c>
      <c r="BK31" s="5" t="str">
        <f>IFERROR(VLOOKUP($B31,'19'!$C$11:$G$50,5,0),"")</f>
        <v/>
      </c>
      <c r="BL31" s="5" t="str">
        <f>IFERROR(VLOOKUP($B31,'19'!$C$11:$I$50,7,0),"")</f>
        <v/>
      </c>
      <c r="BM31" s="5" t="str">
        <f>IFERROR(VLOOKUP($B31,'19'!$C$11:$L$50,10,0),"")</f>
        <v/>
      </c>
      <c r="BN31" s="5" t="str">
        <f>IFERROR(VLOOKUP($B31,'20'!$C$11:$G$50,5,0),"")</f>
        <v/>
      </c>
      <c r="BO31" s="5" t="str">
        <f>IFERROR(VLOOKUP($B31,'20'!$C$11:$I$50,7,0),"")</f>
        <v/>
      </c>
      <c r="BP31" s="5" t="str">
        <f>IFERROR(VLOOKUP($B31,'20'!$C$11:$L$50,10,0),"")</f>
        <v/>
      </c>
    </row>
    <row r="32" spans="2:68" x14ac:dyDescent="0.25">
      <c r="B32" s="2" t="s">
        <v>42</v>
      </c>
      <c r="C32" s="2" t="str">
        <f>IFERROR(VLOOKUP(B32:B223,[1]DBASE!$C$7:$D$200,2,0),"")</f>
        <v>WAFER TANGGO LONG COKLAT 8GR</v>
      </c>
      <c r="D32" s="5">
        <f t="shared" si="1"/>
        <v>0</v>
      </c>
      <c r="E32" s="5">
        <f t="shared" si="1"/>
        <v>0</v>
      </c>
      <c r="G32" s="5">
        <f t="shared" si="2"/>
        <v>0</v>
      </c>
      <c r="I32" s="5" t="str">
        <f>IFERROR(VLOOKUP($B32,'1'!$C$11:$G$50,5,0),"")</f>
        <v/>
      </c>
      <c r="J32" s="5" t="str">
        <f>IFERROR(VLOOKUP($B32,'1'!$C$11:$I$50,7,0),"")</f>
        <v/>
      </c>
      <c r="K32" s="5" t="str">
        <f>IFERROR(VLOOKUP($B32,'1'!$C$11:$L$50,10,0),"")</f>
        <v/>
      </c>
      <c r="L32" s="5" t="str">
        <f>IFERROR(VLOOKUP($B32,'2'!$C$11:$G$50,5,0),"")</f>
        <v/>
      </c>
      <c r="M32" s="5" t="str">
        <f>IFERROR(VLOOKUP($B32,'2'!$C$11:$I$50,7,0),"")</f>
        <v/>
      </c>
      <c r="N32" s="5" t="str">
        <f>IFERROR(VLOOKUP($B32,'2'!$C$11:$L$50,10,0),"")</f>
        <v/>
      </c>
      <c r="O32" s="5" t="str">
        <f>IFERROR(VLOOKUP($B32,'3'!$C$11:$G$50,5,0),"")</f>
        <v/>
      </c>
      <c r="P32" s="5" t="str">
        <f>IFERROR(VLOOKUP($B32,'3'!$C$11:$I$50,7,0),"")</f>
        <v/>
      </c>
      <c r="Q32" s="5" t="str">
        <f>IFERROR(VLOOKUP($B32,'3'!$C$11:$L$50,10,0),"")</f>
        <v/>
      </c>
      <c r="R32" s="5" t="str">
        <f>IFERROR(VLOOKUP($B32,'4'!$C$11:$G$50,5,0),"")</f>
        <v/>
      </c>
      <c r="S32" s="5" t="str">
        <f>IFERROR(VLOOKUP($B32,'4'!$C$11:$I$50,7,0),"")</f>
        <v/>
      </c>
      <c r="T32" s="5" t="str">
        <f>IFERROR(VLOOKUP($B32,'4'!$C$11:$L$50,10,0),"")</f>
        <v/>
      </c>
      <c r="U32" s="5" t="str">
        <f>IFERROR(VLOOKUP($B32,'5'!$C$11:$G$50,5,0),"")</f>
        <v/>
      </c>
      <c r="V32" s="5" t="str">
        <f>IFERROR(VLOOKUP($B32,'5'!$C$11:$I$50,7,0),"")</f>
        <v/>
      </c>
      <c r="W32" s="5" t="str">
        <f>IFERROR(VLOOKUP($B32,'5'!$C$11:$L$50,10,0),"")</f>
        <v/>
      </c>
      <c r="X32" s="5" t="str">
        <f>IFERROR(VLOOKUP($B32,'6'!$C$11:$G$50,5,0),"")</f>
        <v/>
      </c>
      <c r="Y32" s="5" t="str">
        <f>IFERROR(VLOOKUP($B32,'6'!$C$11:$I$50,7,0),"")</f>
        <v/>
      </c>
      <c r="Z32" s="5" t="str">
        <f>IFERROR(VLOOKUP($B32,'6'!$C$11:$L$50,10,0),"")</f>
        <v/>
      </c>
      <c r="AA32" s="5" t="str">
        <f>IFERROR(VLOOKUP($B32,'7'!$C$11:$G$50,5,0),"")</f>
        <v/>
      </c>
      <c r="AB32" s="5" t="str">
        <f>IFERROR(VLOOKUP($B32,'7'!$C$11:$I$50,7,0),"")</f>
        <v/>
      </c>
      <c r="AC32" s="5" t="str">
        <f>IFERROR(VLOOKUP($B32,'7'!$C$11:$L$50,10,0),"")</f>
        <v/>
      </c>
      <c r="AD32" s="5" t="str">
        <f>IFERROR(VLOOKUP($B32,'8'!$C$11:$G$50,5,0),"")</f>
        <v/>
      </c>
      <c r="AE32" s="5" t="str">
        <f>IFERROR(VLOOKUP($B32,'8'!$C$11:$I$50,7,0),"")</f>
        <v/>
      </c>
      <c r="AF32" s="5" t="str">
        <f>IFERROR(VLOOKUP($B32,'8'!$C$11:$L$50,10,0),"")</f>
        <v/>
      </c>
      <c r="AG32" s="5" t="str">
        <f>IFERROR(VLOOKUP($B32,'9'!$C$11:$G$50,5,0),"")</f>
        <v/>
      </c>
      <c r="AH32" s="5" t="str">
        <f>IFERROR(VLOOKUP($B32,'9'!$C$11:$I$50,7,0),"")</f>
        <v/>
      </c>
      <c r="AI32" s="5" t="str">
        <f>IFERROR(VLOOKUP($B32,'9'!$C$11:$L$50,10,0),"")</f>
        <v/>
      </c>
      <c r="AJ32" s="5" t="str">
        <f>IFERROR(VLOOKUP($B32,'10'!$C$11:$G$50,5,0),"")</f>
        <v/>
      </c>
      <c r="AK32" s="5" t="str">
        <f>IFERROR(VLOOKUP($B32,'10'!$C$11:$I$50,7,0),"")</f>
        <v/>
      </c>
      <c r="AL32" s="5" t="str">
        <f>IFERROR(VLOOKUP($B32,'10'!$C$11:$L$50,10,0),"")</f>
        <v/>
      </c>
      <c r="AM32" s="5" t="str">
        <f>IFERROR(VLOOKUP($B32,'11'!$C$11:$G$50,5,0),"")</f>
        <v/>
      </c>
      <c r="AN32" s="5" t="str">
        <f>IFERROR(VLOOKUP($B32,'11'!$C$11:$I$50,7,0),"")</f>
        <v/>
      </c>
      <c r="AO32" s="5" t="str">
        <f>IFERROR(VLOOKUP($B32,'11'!$C$11:$L$50,10,0),"")</f>
        <v/>
      </c>
      <c r="AP32" s="5" t="str">
        <f>IFERROR(VLOOKUP($B32,'12'!$C$11:$G$50,5,0),"")</f>
        <v/>
      </c>
      <c r="AQ32" s="5" t="str">
        <f>IFERROR(VLOOKUP($B32,'12'!$C$11:$I$50,7,0),"")</f>
        <v/>
      </c>
      <c r="AR32" s="5" t="str">
        <f>IFERROR(VLOOKUP($B32,'12'!$C$11:$L$50,10,0),"")</f>
        <v/>
      </c>
      <c r="AS32" s="5" t="str">
        <f>IFERROR(VLOOKUP($B32,'13'!$C$11:$G$50,5,0),"")</f>
        <v/>
      </c>
      <c r="AT32" s="5" t="str">
        <f>IFERROR(VLOOKUP($B32,'13'!$C$11:$I$50,7,0),"")</f>
        <v/>
      </c>
      <c r="AU32" s="5" t="str">
        <f>IFERROR(VLOOKUP($B32,'13'!$C$11:$L$50,10,0),"")</f>
        <v/>
      </c>
      <c r="AV32" s="5" t="str">
        <f>IFERROR(VLOOKUP($B32,'14'!$C$11:$G$50,5,0),"")</f>
        <v/>
      </c>
      <c r="AW32" s="5" t="str">
        <f>IFERROR(VLOOKUP($B32,'14'!$C$11:$I$50,7,0),"")</f>
        <v/>
      </c>
      <c r="AX32" s="5" t="str">
        <f>IFERROR(VLOOKUP($B32,'14'!$C$11:$L$50,10,0),"")</f>
        <v/>
      </c>
      <c r="AY32" s="5" t="str">
        <f>IFERROR(VLOOKUP($B32,'15'!$C$11:$G$50,5,0),"")</f>
        <v/>
      </c>
      <c r="AZ32" s="5" t="str">
        <f>IFERROR(VLOOKUP($B32,'15'!$C$11:$I$50,7,0),"")</f>
        <v/>
      </c>
      <c r="BA32" s="5" t="str">
        <f>IFERROR(VLOOKUP($B32,'15'!$C$11:$L$50,10,0),"")</f>
        <v/>
      </c>
      <c r="BB32" s="5" t="str">
        <f>IFERROR(VLOOKUP($B32,'16'!$C$11:$G$50,5,0),"")</f>
        <v/>
      </c>
      <c r="BC32" s="5" t="str">
        <f>IFERROR(VLOOKUP($B32,'16'!$C$11:$I$50,7,0),"")</f>
        <v/>
      </c>
      <c r="BD32" s="5" t="str">
        <f>IFERROR(VLOOKUP($B32,'16'!$C$11:$L$50,10,0),"")</f>
        <v/>
      </c>
      <c r="BE32" s="5" t="str">
        <f>IFERROR(VLOOKUP($B32,'17'!$C$11:$G$50,5,0),"")</f>
        <v/>
      </c>
      <c r="BF32" s="5" t="str">
        <f>IFERROR(VLOOKUP($B32,'17'!$C$11:$I$50,7,0),"")</f>
        <v/>
      </c>
      <c r="BG32" s="5" t="str">
        <f>IFERROR(VLOOKUP($B32,'17'!$C$11:$L$50,10,0),"")</f>
        <v/>
      </c>
      <c r="BH32" s="5" t="str">
        <f>IFERROR(VLOOKUP($B32,'18'!$C$11:$G$50,5,0),"")</f>
        <v/>
      </c>
      <c r="BI32" s="5" t="str">
        <f>IFERROR(VLOOKUP($B32,'18'!$C$11:$I$50,7,0),"")</f>
        <v/>
      </c>
      <c r="BJ32" s="5" t="str">
        <f>IFERROR(VLOOKUP($B32,'18'!$C$11:$L$50,10,0),"")</f>
        <v/>
      </c>
      <c r="BK32" s="5" t="str">
        <f>IFERROR(VLOOKUP($B32,'19'!$C$11:$G$50,5,0),"")</f>
        <v/>
      </c>
      <c r="BL32" s="5" t="str">
        <f>IFERROR(VLOOKUP($B32,'19'!$C$11:$I$50,7,0),"")</f>
        <v/>
      </c>
      <c r="BM32" s="5" t="str">
        <f>IFERROR(VLOOKUP($B32,'19'!$C$11:$L$50,10,0),"")</f>
        <v/>
      </c>
      <c r="BN32" s="5" t="str">
        <f>IFERROR(VLOOKUP($B32,'20'!$C$11:$G$50,5,0),"")</f>
        <v/>
      </c>
      <c r="BO32" s="5" t="str">
        <f>IFERROR(VLOOKUP($B32,'20'!$C$11:$I$50,7,0),"")</f>
        <v/>
      </c>
      <c r="BP32" s="5" t="str">
        <f>IFERROR(VLOOKUP($B32,'20'!$C$11:$L$50,10,0),"")</f>
        <v/>
      </c>
    </row>
    <row r="33" spans="2:68" x14ac:dyDescent="0.25">
      <c r="B33" s="2" t="s">
        <v>23</v>
      </c>
      <c r="C33" s="2" t="str">
        <f>IFERROR(VLOOKUP(B33:B224,[1]DBASE!$C$7:$D$200,2,0),"")</f>
        <v>WAFER TANGGO LONG VANILA 8GR</v>
      </c>
      <c r="D33" s="5">
        <f t="shared" si="1"/>
        <v>0</v>
      </c>
      <c r="E33" s="5">
        <f t="shared" si="1"/>
        <v>0</v>
      </c>
      <c r="G33" s="5">
        <f t="shared" si="2"/>
        <v>0</v>
      </c>
      <c r="I33" s="5" t="str">
        <f>IFERROR(VLOOKUP($B33,'1'!$C$11:$G$50,5,0),"")</f>
        <v/>
      </c>
      <c r="J33" s="5" t="str">
        <f>IFERROR(VLOOKUP($B33,'1'!$C$11:$I$50,7,0),"")</f>
        <v/>
      </c>
      <c r="K33" s="5" t="str">
        <f>IFERROR(VLOOKUP($B33,'1'!$C$11:$L$50,10,0),"")</f>
        <v/>
      </c>
      <c r="L33" s="5" t="str">
        <f>IFERROR(VLOOKUP($B33,'2'!$C$11:$G$50,5,0),"")</f>
        <v/>
      </c>
      <c r="M33" s="5" t="str">
        <f>IFERROR(VLOOKUP($B33,'2'!$C$11:$I$50,7,0),"")</f>
        <v/>
      </c>
      <c r="N33" s="5" t="str">
        <f>IFERROR(VLOOKUP($B33,'2'!$C$11:$L$50,10,0),"")</f>
        <v/>
      </c>
      <c r="O33" s="5" t="str">
        <f>IFERROR(VLOOKUP($B33,'3'!$C$11:$G$50,5,0),"")</f>
        <v/>
      </c>
      <c r="P33" s="5" t="str">
        <f>IFERROR(VLOOKUP($B33,'3'!$C$11:$I$50,7,0),"")</f>
        <v/>
      </c>
      <c r="Q33" s="5" t="str">
        <f>IFERROR(VLOOKUP($B33,'3'!$C$11:$L$50,10,0),"")</f>
        <v/>
      </c>
      <c r="R33" s="5" t="str">
        <f>IFERROR(VLOOKUP($B33,'4'!$C$11:$G$50,5,0),"")</f>
        <v/>
      </c>
      <c r="S33" s="5" t="str">
        <f>IFERROR(VLOOKUP($B33,'4'!$C$11:$I$50,7,0),"")</f>
        <v/>
      </c>
      <c r="T33" s="5" t="str">
        <f>IFERROR(VLOOKUP($B33,'4'!$C$11:$L$50,10,0),"")</f>
        <v/>
      </c>
      <c r="U33" s="5" t="str">
        <f>IFERROR(VLOOKUP($B33,'5'!$C$11:$G$50,5,0),"")</f>
        <v/>
      </c>
      <c r="V33" s="5" t="str">
        <f>IFERROR(VLOOKUP($B33,'5'!$C$11:$I$50,7,0),"")</f>
        <v/>
      </c>
      <c r="W33" s="5" t="str">
        <f>IFERROR(VLOOKUP($B33,'5'!$C$11:$L$50,10,0),"")</f>
        <v/>
      </c>
      <c r="X33" s="5" t="str">
        <f>IFERROR(VLOOKUP($B33,'6'!$C$11:$G$50,5,0),"")</f>
        <v/>
      </c>
      <c r="Y33" s="5" t="str">
        <f>IFERROR(VLOOKUP($B33,'6'!$C$11:$I$50,7,0),"")</f>
        <v/>
      </c>
      <c r="Z33" s="5" t="str">
        <f>IFERROR(VLOOKUP($B33,'6'!$C$11:$L$50,10,0),"")</f>
        <v/>
      </c>
      <c r="AA33" s="5" t="str">
        <f>IFERROR(VLOOKUP($B33,'7'!$C$11:$G$50,5,0),"")</f>
        <v/>
      </c>
      <c r="AB33" s="5" t="str">
        <f>IFERROR(VLOOKUP($B33,'7'!$C$11:$I$50,7,0),"")</f>
        <v/>
      </c>
      <c r="AC33" s="5" t="str">
        <f>IFERROR(VLOOKUP($B33,'7'!$C$11:$L$50,10,0),"")</f>
        <v/>
      </c>
      <c r="AD33" s="5" t="str">
        <f>IFERROR(VLOOKUP($B33,'8'!$C$11:$G$50,5,0),"")</f>
        <v/>
      </c>
      <c r="AE33" s="5" t="str">
        <f>IFERROR(VLOOKUP($B33,'8'!$C$11:$I$50,7,0),"")</f>
        <v/>
      </c>
      <c r="AF33" s="5" t="str">
        <f>IFERROR(VLOOKUP($B33,'8'!$C$11:$L$50,10,0),"")</f>
        <v/>
      </c>
      <c r="AG33" s="5" t="str">
        <f>IFERROR(VLOOKUP($B33,'9'!$C$11:$G$50,5,0),"")</f>
        <v/>
      </c>
      <c r="AH33" s="5" t="str">
        <f>IFERROR(VLOOKUP($B33,'9'!$C$11:$I$50,7,0),"")</f>
        <v/>
      </c>
      <c r="AI33" s="5" t="str">
        <f>IFERROR(VLOOKUP($B33,'9'!$C$11:$L$50,10,0),"")</f>
        <v/>
      </c>
      <c r="AJ33" s="5" t="str">
        <f>IFERROR(VLOOKUP($B33,'10'!$C$11:$G$50,5,0),"")</f>
        <v/>
      </c>
      <c r="AK33" s="5" t="str">
        <f>IFERROR(VLOOKUP($B33,'10'!$C$11:$I$50,7,0),"")</f>
        <v/>
      </c>
      <c r="AL33" s="5" t="str">
        <f>IFERROR(VLOOKUP($B33,'10'!$C$11:$L$50,10,0),"")</f>
        <v/>
      </c>
      <c r="AM33" s="5" t="str">
        <f>IFERROR(VLOOKUP($B33,'11'!$C$11:$G$50,5,0),"")</f>
        <v/>
      </c>
      <c r="AN33" s="5" t="str">
        <f>IFERROR(VLOOKUP($B33,'11'!$C$11:$I$50,7,0),"")</f>
        <v/>
      </c>
      <c r="AO33" s="5" t="str">
        <f>IFERROR(VLOOKUP($B33,'11'!$C$11:$L$50,10,0),"")</f>
        <v/>
      </c>
      <c r="AP33" s="5" t="str">
        <f>IFERROR(VLOOKUP($B33,'12'!$C$11:$G$50,5,0),"")</f>
        <v/>
      </c>
      <c r="AQ33" s="5" t="str">
        <f>IFERROR(VLOOKUP($B33,'12'!$C$11:$I$50,7,0),"")</f>
        <v/>
      </c>
      <c r="AR33" s="5" t="str">
        <f>IFERROR(VLOOKUP($B33,'12'!$C$11:$L$50,10,0),"")</f>
        <v/>
      </c>
      <c r="AS33" s="5" t="str">
        <f>IFERROR(VLOOKUP($B33,'13'!$C$11:$G$50,5,0),"")</f>
        <v/>
      </c>
      <c r="AT33" s="5" t="str">
        <f>IFERROR(VLOOKUP($B33,'13'!$C$11:$I$50,7,0),"")</f>
        <v/>
      </c>
      <c r="AU33" s="5" t="str">
        <f>IFERROR(VLOOKUP($B33,'13'!$C$11:$L$50,10,0),"")</f>
        <v/>
      </c>
      <c r="AV33" s="5" t="str">
        <f>IFERROR(VLOOKUP($B33,'14'!$C$11:$G$50,5,0),"")</f>
        <v/>
      </c>
      <c r="AW33" s="5" t="str">
        <f>IFERROR(VLOOKUP($B33,'14'!$C$11:$I$50,7,0),"")</f>
        <v/>
      </c>
      <c r="AX33" s="5" t="str">
        <f>IFERROR(VLOOKUP($B33,'14'!$C$11:$L$50,10,0),"")</f>
        <v/>
      </c>
      <c r="AY33" s="5" t="str">
        <f>IFERROR(VLOOKUP($B33,'15'!$C$11:$G$50,5,0),"")</f>
        <v/>
      </c>
      <c r="AZ33" s="5" t="str">
        <f>IFERROR(VLOOKUP($B33,'15'!$C$11:$I$50,7,0),"")</f>
        <v/>
      </c>
      <c r="BA33" s="5" t="str">
        <f>IFERROR(VLOOKUP($B33,'15'!$C$11:$L$50,10,0),"")</f>
        <v/>
      </c>
      <c r="BB33" s="5" t="str">
        <f>IFERROR(VLOOKUP($B33,'16'!$C$11:$G$50,5,0),"")</f>
        <v/>
      </c>
      <c r="BC33" s="5" t="str">
        <f>IFERROR(VLOOKUP($B33,'16'!$C$11:$I$50,7,0),"")</f>
        <v/>
      </c>
      <c r="BD33" s="5" t="str">
        <f>IFERROR(VLOOKUP($B33,'16'!$C$11:$L$50,10,0),"")</f>
        <v/>
      </c>
      <c r="BE33" s="5" t="str">
        <f>IFERROR(VLOOKUP($B33,'17'!$C$11:$G$50,5,0),"")</f>
        <v/>
      </c>
      <c r="BF33" s="5" t="str">
        <f>IFERROR(VLOOKUP($B33,'17'!$C$11:$I$50,7,0),"")</f>
        <v/>
      </c>
      <c r="BG33" s="5" t="str">
        <f>IFERROR(VLOOKUP($B33,'17'!$C$11:$L$50,10,0),"")</f>
        <v/>
      </c>
      <c r="BH33" s="5" t="str">
        <f>IFERROR(VLOOKUP($B33,'18'!$C$11:$G$50,5,0),"")</f>
        <v/>
      </c>
      <c r="BI33" s="5" t="str">
        <f>IFERROR(VLOOKUP($B33,'18'!$C$11:$I$50,7,0),"")</f>
        <v/>
      </c>
      <c r="BJ33" s="5" t="str">
        <f>IFERROR(VLOOKUP($B33,'18'!$C$11:$L$50,10,0),"")</f>
        <v/>
      </c>
      <c r="BK33" s="5" t="str">
        <f>IFERROR(VLOOKUP($B33,'19'!$C$11:$G$50,5,0),"")</f>
        <v/>
      </c>
      <c r="BL33" s="5" t="str">
        <f>IFERROR(VLOOKUP($B33,'19'!$C$11:$I$50,7,0),"")</f>
        <v/>
      </c>
      <c r="BM33" s="5" t="str">
        <f>IFERROR(VLOOKUP($B33,'19'!$C$11:$L$50,10,0),"")</f>
        <v/>
      </c>
      <c r="BN33" s="5" t="str">
        <f>IFERROR(VLOOKUP($B33,'20'!$C$11:$G$50,5,0),"")</f>
        <v/>
      </c>
      <c r="BO33" s="5" t="str">
        <f>IFERROR(VLOOKUP($B33,'20'!$C$11:$I$50,7,0),"")</f>
        <v/>
      </c>
      <c r="BP33" s="5" t="str">
        <f>IFERROR(VLOOKUP($B33,'20'!$C$11:$L$50,10,0),"")</f>
        <v/>
      </c>
    </row>
    <row r="34" spans="2:68" x14ac:dyDescent="0.25">
      <c r="B34" s="2" t="s">
        <v>43</v>
      </c>
      <c r="C34" s="2" t="str">
        <f>IFERROR(VLOOKUP(B34:B225,[1]DBASE!$C$7:$D$200,2,0),"")</f>
        <v>WAFER TANGGO LONG KEJU 8GR</v>
      </c>
      <c r="D34" s="5">
        <f t="shared" si="1"/>
        <v>0</v>
      </c>
      <c r="E34" s="5">
        <f t="shared" si="1"/>
        <v>0</v>
      </c>
      <c r="G34" s="5">
        <f t="shared" si="2"/>
        <v>0</v>
      </c>
      <c r="I34" s="5" t="str">
        <f>IFERROR(VLOOKUP($B34,'1'!$C$11:$G$50,5,0),"")</f>
        <v/>
      </c>
      <c r="J34" s="5" t="str">
        <f>IFERROR(VLOOKUP($B34,'1'!$C$11:$I$50,7,0),"")</f>
        <v/>
      </c>
      <c r="K34" s="5" t="str">
        <f>IFERROR(VLOOKUP($B34,'1'!$C$11:$L$50,10,0),"")</f>
        <v/>
      </c>
      <c r="L34" s="5" t="str">
        <f>IFERROR(VLOOKUP($B34,'2'!$C$11:$G$50,5,0),"")</f>
        <v/>
      </c>
      <c r="M34" s="5" t="str">
        <f>IFERROR(VLOOKUP($B34,'2'!$C$11:$I$50,7,0),"")</f>
        <v/>
      </c>
      <c r="N34" s="5" t="str">
        <f>IFERROR(VLOOKUP($B34,'2'!$C$11:$L$50,10,0),"")</f>
        <v/>
      </c>
      <c r="O34" s="5" t="str">
        <f>IFERROR(VLOOKUP($B34,'3'!$C$11:$G$50,5,0),"")</f>
        <v/>
      </c>
      <c r="P34" s="5" t="str">
        <f>IFERROR(VLOOKUP($B34,'3'!$C$11:$I$50,7,0),"")</f>
        <v/>
      </c>
      <c r="Q34" s="5" t="str">
        <f>IFERROR(VLOOKUP($B34,'3'!$C$11:$L$50,10,0),"")</f>
        <v/>
      </c>
      <c r="R34" s="5" t="str">
        <f>IFERROR(VLOOKUP($B34,'4'!$C$11:$G$50,5,0),"")</f>
        <v/>
      </c>
      <c r="S34" s="5" t="str">
        <f>IFERROR(VLOOKUP($B34,'4'!$C$11:$I$50,7,0),"")</f>
        <v/>
      </c>
      <c r="T34" s="5" t="str">
        <f>IFERROR(VLOOKUP($B34,'4'!$C$11:$L$50,10,0),"")</f>
        <v/>
      </c>
      <c r="U34" s="5" t="str">
        <f>IFERROR(VLOOKUP($B34,'5'!$C$11:$G$50,5,0),"")</f>
        <v/>
      </c>
      <c r="V34" s="5" t="str">
        <f>IFERROR(VLOOKUP($B34,'5'!$C$11:$I$50,7,0),"")</f>
        <v/>
      </c>
      <c r="W34" s="5" t="str">
        <f>IFERROR(VLOOKUP($B34,'5'!$C$11:$L$50,10,0),"")</f>
        <v/>
      </c>
      <c r="X34" s="5" t="str">
        <f>IFERROR(VLOOKUP($B34,'6'!$C$11:$G$50,5,0),"")</f>
        <v/>
      </c>
      <c r="Y34" s="5" t="str">
        <f>IFERROR(VLOOKUP($B34,'6'!$C$11:$I$50,7,0),"")</f>
        <v/>
      </c>
      <c r="Z34" s="5" t="str">
        <f>IFERROR(VLOOKUP($B34,'6'!$C$11:$L$50,10,0),"")</f>
        <v/>
      </c>
      <c r="AA34" s="5" t="str">
        <f>IFERROR(VLOOKUP($B34,'7'!$C$11:$G$50,5,0),"")</f>
        <v/>
      </c>
      <c r="AB34" s="5" t="str">
        <f>IFERROR(VLOOKUP($B34,'7'!$C$11:$I$50,7,0),"")</f>
        <v/>
      </c>
      <c r="AC34" s="5" t="str">
        <f>IFERROR(VLOOKUP($B34,'7'!$C$11:$L$50,10,0),"")</f>
        <v/>
      </c>
      <c r="AD34" s="5" t="str">
        <f>IFERROR(VLOOKUP($B34,'8'!$C$11:$G$50,5,0),"")</f>
        <v/>
      </c>
      <c r="AE34" s="5" t="str">
        <f>IFERROR(VLOOKUP($B34,'8'!$C$11:$I$50,7,0),"")</f>
        <v/>
      </c>
      <c r="AF34" s="5" t="str">
        <f>IFERROR(VLOOKUP($B34,'8'!$C$11:$L$50,10,0),"")</f>
        <v/>
      </c>
      <c r="AG34" s="5" t="str">
        <f>IFERROR(VLOOKUP($B34,'9'!$C$11:$G$50,5,0),"")</f>
        <v/>
      </c>
      <c r="AH34" s="5" t="str">
        <f>IFERROR(VLOOKUP($B34,'9'!$C$11:$I$50,7,0),"")</f>
        <v/>
      </c>
      <c r="AI34" s="5" t="str">
        <f>IFERROR(VLOOKUP($B34,'9'!$C$11:$L$50,10,0),"")</f>
        <v/>
      </c>
      <c r="AJ34" s="5" t="str">
        <f>IFERROR(VLOOKUP($B34,'10'!$C$11:$G$50,5,0),"")</f>
        <v/>
      </c>
      <c r="AK34" s="5" t="str">
        <f>IFERROR(VLOOKUP($B34,'10'!$C$11:$I$50,7,0),"")</f>
        <v/>
      </c>
      <c r="AL34" s="5" t="str">
        <f>IFERROR(VLOOKUP($B34,'10'!$C$11:$L$50,10,0),"")</f>
        <v/>
      </c>
      <c r="AM34" s="5" t="str">
        <f>IFERROR(VLOOKUP($B34,'11'!$C$11:$G$50,5,0),"")</f>
        <v/>
      </c>
      <c r="AN34" s="5" t="str">
        <f>IFERROR(VLOOKUP($B34,'11'!$C$11:$I$50,7,0),"")</f>
        <v/>
      </c>
      <c r="AO34" s="5" t="str">
        <f>IFERROR(VLOOKUP($B34,'11'!$C$11:$L$50,10,0),"")</f>
        <v/>
      </c>
      <c r="AP34" s="5" t="str">
        <f>IFERROR(VLOOKUP($B34,'12'!$C$11:$G$50,5,0),"")</f>
        <v/>
      </c>
      <c r="AQ34" s="5" t="str">
        <f>IFERROR(VLOOKUP($B34,'12'!$C$11:$I$50,7,0),"")</f>
        <v/>
      </c>
      <c r="AR34" s="5" t="str">
        <f>IFERROR(VLOOKUP($B34,'12'!$C$11:$L$50,10,0),"")</f>
        <v/>
      </c>
      <c r="AS34" s="5" t="str">
        <f>IFERROR(VLOOKUP($B34,'13'!$C$11:$G$50,5,0),"")</f>
        <v/>
      </c>
      <c r="AT34" s="5" t="str">
        <f>IFERROR(VLOOKUP($B34,'13'!$C$11:$I$50,7,0),"")</f>
        <v/>
      </c>
      <c r="AU34" s="5" t="str">
        <f>IFERROR(VLOOKUP($B34,'13'!$C$11:$L$50,10,0),"")</f>
        <v/>
      </c>
      <c r="AV34" s="5" t="str">
        <f>IFERROR(VLOOKUP($B34,'14'!$C$11:$G$50,5,0),"")</f>
        <v/>
      </c>
      <c r="AW34" s="5" t="str">
        <f>IFERROR(VLOOKUP($B34,'14'!$C$11:$I$50,7,0),"")</f>
        <v/>
      </c>
      <c r="AX34" s="5" t="str">
        <f>IFERROR(VLOOKUP($B34,'14'!$C$11:$L$50,10,0),"")</f>
        <v/>
      </c>
      <c r="AY34" s="5" t="str">
        <f>IFERROR(VLOOKUP($B34,'15'!$C$11:$G$50,5,0),"")</f>
        <v/>
      </c>
      <c r="AZ34" s="5" t="str">
        <f>IFERROR(VLOOKUP($B34,'15'!$C$11:$I$50,7,0),"")</f>
        <v/>
      </c>
      <c r="BA34" s="5" t="str">
        <f>IFERROR(VLOOKUP($B34,'15'!$C$11:$L$50,10,0),"")</f>
        <v/>
      </c>
      <c r="BB34" s="5" t="str">
        <f>IFERROR(VLOOKUP($B34,'16'!$C$11:$G$50,5,0),"")</f>
        <v/>
      </c>
      <c r="BC34" s="5" t="str">
        <f>IFERROR(VLOOKUP($B34,'16'!$C$11:$I$50,7,0),"")</f>
        <v/>
      </c>
      <c r="BD34" s="5" t="str">
        <f>IFERROR(VLOOKUP($B34,'16'!$C$11:$L$50,10,0),"")</f>
        <v/>
      </c>
      <c r="BE34" s="5" t="str">
        <f>IFERROR(VLOOKUP($B34,'17'!$C$11:$G$50,5,0),"")</f>
        <v/>
      </c>
      <c r="BF34" s="5" t="str">
        <f>IFERROR(VLOOKUP($B34,'17'!$C$11:$I$50,7,0),"")</f>
        <v/>
      </c>
      <c r="BG34" s="5" t="str">
        <f>IFERROR(VLOOKUP($B34,'17'!$C$11:$L$50,10,0),"")</f>
        <v/>
      </c>
      <c r="BH34" s="5" t="str">
        <f>IFERROR(VLOOKUP($B34,'18'!$C$11:$G$50,5,0),"")</f>
        <v/>
      </c>
      <c r="BI34" s="5" t="str">
        <f>IFERROR(VLOOKUP($B34,'18'!$C$11:$I$50,7,0),"")</f>
        <v/>
      </c>
      <c r="BJ34" s="5" t="str">
        <f>IFERROR(VLOOKUP($B34,'18'!$C$11:$L$50,10,0),"")</f>
        <v/>
      </c>
      <c r="BK34" s="5" t="str">
        <f>IFERROR(VLOOKUP($B34,'19'!$C$11:$G$50,5,0),"")</f>
        <v/>
      </c>
      <c r="BL34" s="5" t="str">
        <f>IFERROR(VLOOKUP($B34,'19'!$C$11:$I$50,7,0),"")</f>
        <v/>
      </c>
      <c r="BM34" s="5" t="str">
        <f>IFERROR(VLOOKUP($B34,'19'!$C$11:$L$50,10,0),"")</f>
        <v/>
      </c>
      <c r="BN34" s="5" t="str">
        <f>IFERROR(VLOOKUP($B34,'20'!$C$11:$G$50,5,0),"")</f>
        <v/>
      </c>
      <c r="BO34" s="5" t="str">
        <f>IFERROR(VLOOKUP($B34,'20'!$C$11:$I$50,7,0),"")</f>
        <v/>
      </c>
      <c r="BP34" s="5" t="str">
        <f>IFERROR(VLOOKUP($B34,'20'!$C$11:$L$50,10,0),"")</f>
        <v/>
      </c>
    </row>
    <row r="35" spans="2:68" x14ac:dyDescent="0.25">
      <c r="B35" s="2" t="s">
        <v>44</v>
      </c>
      <c r="C35" s="2" t="str">
        <f>IFERROR(VLOOKUP(B35:B226,[1]DBASE!$C$7:$D$200,2,0),"")</f>
        <v>WAFER TANGGO LONG COKLAT 52GR</v>
      </c>
      <c r="D35" s="5">
        <f t="shared" si="1"/>
        <v>0</v>
      </c>
      <c r="E35" s="5">
        <f t="shared" si="1"/>
        <v>0</v>
      </c>
      <c r="G35" s="5">
        <f t="shared" si="2"/>
        <v>0</v>
      </c>
      <c r="I35" s="5" t="str">
        <f>IFERROR(VLOOKUP($B35,'1'!$C$11:$G$50,5,0),"")</f>
        <v/>
      </c>
      <c r="J35" s="5" t="str">
        <f>IFERROR(VLOOKUP($B35,'1'!$C$11:$I$50,7,0),"")</f>
        <v/>
      </c>
      <c r="K35" s="5" t="str">
        <f>IFERROR(VLOOKUP($B35,'1'!$C$11:$L$50,10,0),"")</f>
        <v/>
      </c>
      <c r="L35" s="5" t="str">
        <f>IFERROR(VLOOKUP($B35,'2'!$C$11:$G$50,5,0),"")</f>
        <v/>
      </c>
      <c r="M35" s="5" t="str">
        <f>IFERROR(VLOOKUP($B35,'2'!$C$11:$I$50,7,0),"")</f>
        <v/>
      </c>
      <c r="N35" s="5" t="str">
        <f>IFERROR(VLOOKUP($B35,'2'!$C$11:$L$50,10,0),"")</f>
        <v/>
      </c>
      <c r="O35" s="5" t="str">
        <f>IFERROR(VLOOKUP($B35,'3'!$C$11:$G$50,5,0),"")</f>
        <v/>
      </c>
      <c r="P35" s="5" t="str">
        <f>IFERROR(VLOOKUP($B35,'3'!$C$11:$I$50,7,0),"")</f>
        <v/>
      </c>
      <c r="Q35" s="5" t="str">
        <f>IFERROR(VLOOKUP($B35,'3'!$C$11:$L$50,10,0),"")</f>
        <v/>
      </c>
      <c r="R35" s="5" t="str">
        <f>IFERROR(VLOOKUP($B35,'4'!$C$11:$G$50,5,0),"")</f>
        <v/>
      </c>
      <c r="S35" s="5" t="str">
        <f>IFERROR(VLOOKUP($B35,'4'!$C$11:$I$50,7,0),"")</f>
        <v/>
      </c>
      <c r="T35" s="5" t="str">
        <f>IFERROR(VLOOKUP($B35,'4'!$C$11:$L$50,10,0),"")</f>
        <v/>
      </c>
      <c r="U35" s="5" t="str">
        <f>IFERROR(VLOOKUP($B35,'5'!$C$11:$G$50,5,0),"")</f>
        <v/>
      </c>
      <c r="V35" s="5" t="str">
        <f>IFERROR(VLOOKUP($B35,'5'!$C$11:$I$50,7,0),"")</f>
        <v/>
      </c>
      <c r="W35" s="5" t="str">
        <f>IFERROR(VLOOKUP($B35,'5'!$C$11:$L$50,10,0),"")</f>
        <v/>
      </c>
      <c r="X35" s="5" t="str">
        <f>IFERROR(VLOOKUP($B35,'6'!$C$11:$G$50,5,0),"")</f>
        <v/>
      </c>
      <c r="Y35" s="5" t="str">
        <f>IFERROR(VLOOKUP($B35,'6'!$C$11:$I$50,7,0),"")</f>
        <v/>
      </c>
      <c r="Z35" s="5" t="str">
        <f>IFERROR(VLOOKUP($B35,'6'!$C$11:$L$50,10,0),"")</f>
        <v/>
      </c>
      <c r="AA35" s="5" t="str">
        <f>IFERROR(VLOOKUP($B35,'7'!$C$11:$G$50,5,0),"")</f>
        <v/>
      </c>
      <c r="AB35" s="5" t="str">
        <f>IFERROR(VLOOKUP($B35,'7'!$C$11:$I$50,7,0),"")</f>
        <v/>
      </c>
      <c r="AC35" s="5" t="str">
        <f>IFERROR(VLOOKUP($B35,'7'!$C$11:$L$50,10,0),"")</f>
        <v/>
      </c>
      <c r="AD35" s="5" t="str">
        <f>IFERROR(VLOOKUP($B35,'8'!$C$11:$G$50,5,0),"")</f>
        <v/>
      </c>
      <c r="AE35" s="5" t="str">
        <f>IFERROR(VLOOKUP($B35,'8'!$C$11:$I$50,7,0),"")</f>
        <v/>
      </c>
      <c r="AF35" s="5" t="str">
        <f>IFERROR(VLOOKUP($B35,'8'!$C$11:$L$50,10,0),"")</f>
        <v/>
      </c>
      <c r="AG35" s="5" t="str">
        <f>IFERROR(VLOOKUP($B35,'9'!$C$11:$G$50,5,0),"")</f>
        <v/>
      </c>
      <c r="AH35" s="5" t="str">
        <f>IFERROR(VLOOKUP($B35,'9'!$C$11:$I$50,7,0),"")</f>
        <v/>
      </c>
      <c r="AI35" s="5" t="str">
        <f>IFERROR(VLOOKUP($B35,'9'!$C$11:$L$50,10,0),"")</f>
        <v/>
      </c>
      <c r="AJ35" s="5" t="str">
        <f>IFERROR(VLOOKUP($B35,'10'!$C$11:$G$50,5,0),"")</f>
        <v/>
      </c>
      <c r="AK35" s="5" t="str">
        <f>IFERROR(VLOOKUP($B35,'10'!$C$11:$I$50,7,0),"")</f>
        <v/>
      </c>
      <c r="AL35" s="5" t="str">
        <f>IFERROR(VLOOKUP($B35,'10'!$C$11:$L$50,10,0),"")</f>
        <v/>
      </c>
      <c r="AM35" s="5" t="str">
        <f>IFERROR(VLOOKUP($B35,'11'!$C$11:$G$50,5,0),"")</f>
        <v/>
      </c>
      <c r="AN35" s="5" t="str">
        <f>IFERROR(VLOOKUP($B35,'11'!$C$11:$I$50,7,0),"")</f>
        <v/>
      </c>
      <c r="AO35" s="5" t="str">
        <f>IFERROR(VLOOKUP($B35,'11'!$C$11:$L$50,10,0),"")</f>
        <v/>
      </c>
      <c r="AP35" s="5" t="str">
        <f>IFERROR(VLOOKUP($B35,'12'!$C$11:$G$50,5,0),"")</f>
        <v/>
      </c>
      <c r="AQ35" s="5" t="str">
        <f>IFERROR(VLOOKUP($B35,'12'!$C$11:$I$50,7,0),"")</f>
        <v/>
      </c>
      <c r="AR35" s="5" t="str">
        <f>IFERROR(VLOOKUP($B35,'12'!$C$11:$L$50,10,0),"")</f>
        <v/>
      </c>
      <c r="AS35" s="5" t="str">
        <f>IFERROR(VLOOKUP($B35,'13'!$C$11:$G$50,5,0),"")</f>
        <v/>
      </c>
      <c r="AT35" s="5" t="str">
        <f>IFERROR(VLOOKUP($B35,'13'!$C$11:$I$50,7,0),"")</f>
        <v/>
      </c>
      <c r="AU35" s="5" t="str">
        <f>IFERROR(VLOOKUP($B35,'13'!$C$11:$L$50,10,0),"")</f>
        <v/>
      </c>
      <c r="AV35" s="5" t="str">
        <f>IFERROR(VLOOKUP($B35,'14'!$C$11:$G$50,5,0),"")</f>
        <v/>
      </c>
      <c r="AW35" s="5" t="str">
        <f>IFERROR(VLOOKUP($B35,'14'!$C$11:$I$50,7,0),"")</f>
        <v/>
      </c>
      <c r="AX35" s="5" t="str">
        <f>IFERROR(VLOOKUP($B35,'14'!$C$11:$L$50,10,0),"")</f>
        <v/>
      </c>
      <c r="AY35" s="5" t="str">
        <f>IFERROR(VLOOKUP($B35,'15'!$C$11:$G$50,5,0),"")</f>
        <v/>
      </c>
      <c r="AZ35" s="5" t="str">
        <f>IFERROR(VLOOKUP($B35,'15'!$C$11:$I$50,7,0),"")</f>
        <v/>
      </c>
      <c r="BA35" s="5" t="str">
        <f>IFERROR(VLOOKUP($B35,'15'!$C$11:$L$50,10,0),"")</f>
        <v/>
      </c>
      <c r="BB35" s="5" t="str">
        <f>IFERROR(VLOOKUP($B35,'16'!$C$11:$G$50,5,0),"")</f>
        <v/>
      </c>
      <c r="BC35" s="5" t="str">
        <f>IFERROR(VLOOKUP($B35,'16'!$C$11:$I$50,7,0),"")</f>
        <v/>
      </c>
      <c r="BD35" s="5" t="str">
        <f>IFERROR(VLOOKUP($B35,'16'!$C$11:$L$50,10,0),"")</f>
        <v/>
      </c>
      <c r="BE35" s="5" t="str">
        <f>IFERROR(VLOOKUP($B35,'17'!$C$11:$G$50,5,0),"")</f>
        <v/>
      </c>
      <c r="BF35" s="5" t="str">
        <f>IFERROR(VLOOKUP($B35,'17'!$C$11:$I$50,7,0),"")</f>
        <v/>
      </c>
      <c r="BG35" s="5" t="str">
        <f>IFERROR(VLOOKUP($B35,'17'!$C$11:$L$50,10,0),"")</f>
        <v/>
      </c>
      <c r="BH35" s="5" t="str">
        <f>IFERROR(VLOOKUP($B35,'18'!$C$11:$G$50,5,0),"")</f>
        <v/>
      </c>
      <c r="BI35" s="5" t="str">
        <f>IFERROR(VLOOKUP($B35,'18'!$C$11:$I$50,7,0),"")</f>
        <v/>
      </c>
      <c r="BJ35" s="5" t="str">
        <f>IFERROR(VLOOKUP($B35,'18'!$C$11:$L$50,10,0),"")</f>
        <v/>
      </c>
      <c r="BK35" s="5" t="str">
        <f>IFERROR(VLOOKUP($B35,'19'!$C$11:$G$50,5,0),"")</f>
        <v/>
      </c>
      <c r="BL35" s="5" t="str">
        <f>IFERROR(VLOOKUP($B35,'19'!$C$11:$I$50,7,0),"")</f>
        <v/>
      </c>
      <c r="BM35" s="5" t="str">
        <f>IFERROR(VLOOKUP($B35,'19'!$C$11:$L$50,10,0),"")</f>
        <v/>
      </c>
      <c r="BN35" s="5" t="str">
        <f>IFERROR(VLOOKUP($B35,'20'!$C$11:$G$50,5,0),"")</f>
        <v/>
      </c>
      <c r="BO35" s="5" t="str">
        <f>IFERROR(VLOOKUP($B35,'20'!$C$11:$I$50,7,0),"")</f>
        <v/>
      </c>
      <c r="BP35" s="5" t="str">
        <f>IFERROR(VLOOKUP($B35,'20'!$C$11:$L$50,10,0),"")</f>
        <v/>
      </c>
    </row>
    <row r="36" spans="2:68" x14ac:dyDescent="0.25">
      <c r="B36" s="2" t="s">
        <v>45</v>
      </c>
      <c r="C36" s="2" t="str">
        <f>IFERROR(VLOOKUP(B36:B227,[1]DBASE!$C$7:$D$200,2,0),"")</f>
        <v>WAFER TANGGO LONG VANILA 52GR</v>
      </c>
      <c r="D36" s="5">
        <f t="shared" si="1"/>
        <v>0</v>
      </c>
      <c r="E36" s="5">
        <f t="shared" si="1"/>
        <v>0</v>
      </c>
      <c r="G36" s="5">
        <f t="shared" si="2"/>
        <v>0</v>
      </c>
      <c r="I36" s="5" t="str">
        <f>IFERROR(VLOOKUP($B36,'1'!$C$11:$G$50,5,0),"")</f>
        <v/>
      </c>
      <c r="J36" s="5" t="str">
        <f>IFERROR(VLOOKUP($B36,'1'!$C$11:$I$50,7,0),"")</f>
        <v/>
      </c>
      <c r="K36" s="5" t="str">
        <f>IFERROR(VLOOKUP($B36,'1'!$C$11:$L$50,10,0),"")</f>
        <v/>
      </c>
      <c r="L36" s="5" t="str">
        <f>IFERROR(VLOOKUP($B36,'2'!$C$11:$G$50,5,0),"")</f>
        <v/>
      </c>
      <c r="M36" s="5" t="str">
        <f>IFERROR(VLOOKUP($B36,'2'!$C$11:$I$50,7,0),"")</f>
        <v/>
      </c>
      <c r="N36" s="5" t="str">
        <f>IFERROR(VLOOKUP($B36,'2'!$C$11:$L$50,10,0),"")</f>
        <v/>
      </c>
      <c r="O36" s="5" t="str">
        <f>IFERROR(VLOOKUP($B36,'3'!$C$11:$G$50,5,0),"")</f>
        <v/>
      </c>
      <c r="P36" s="5" t="str">
        <f>IFERROR(VLOOKUP($B36,'3'!$C$11:$I$50,7,0),"")</f>
        <v/>
      </c>
      <c r="Q36" s="5" t="str">
        <f>IFERROR(VLOOKUP($B36,'3'!$C$11:$L$50,10,0),"")</f>
        <v/>
      </c>
      <c r="R36" s="5" t="str">
        <f>IFERROR(VLOOKUP($B36,'4'!$C$11:$G$50,5,0),"")</f>
        <v/>
      </c>
      <c r="S36" s="5" t="str">
        <f>IFERROR(VLOOKUP($B36,'4'!$C$11:$I$50,7,0),"")</f>
        <v/>
      </c>
      <c r="T36" s="5" t="str">
        <f>IFERROR(VLOOKUP($B36,'4'!$C$11:$L$50,10,0),"")</f>
        <v/>
      </c>
      <c r="U36" s="5" t="str">
        <f>IFERROR(VLOOKUP($B36,'5'!$C$11:$G$50,5,0),"")</f>
        <v/>
      </c>
      <c r="V36" s="5" t="str">
        <f>IFERROR(VLOOKUP($B36,'5'!$C$11:$I$50,7,0),"")</f>
        <v/>
      </c>
      <c r="W36" s="5" t="str">
        <f>IFERROR(VLOOKUP($B36,'5'!$C$11:$L$50,10,0),"")</f>
        <v/>
      </c>
      <c r="X36" s="5" t="str">
        <f>IFERROR(VLOOKUP($B36,'6'!$C$11:$G$50,5,0),"")</f>
        <v/>
      </c>
      <c r="Y36" s="5" t="str">
        <f>IFERROR(VLOOKUP($B36,'6'!$C$11:$I$50,7,0),"")</f>
        <v/>
      </c>
      <c r="Z36" s="5" t="str">
        <f>IFERROR(VLOOKUP($B36,'6'!$C$11:$L$50,10,0),"")</f>
        <v/>
      </c>
      <c r="AA36" s="5" t="str">
        <f>IFERROR(VLOOKUP($B36,'7'!$C$11:$G$50,5,0),"")</f>
        <v/>
      </c>
      <c r="AB36" s="5" t="str">
        <f>IFERROR(VLOOKUP($B36,'7'!$C$11:$I$50,7,0),"")</f>
        <v/>
      </c>
      <c r="AC36" s="5" t="str">
        <f>IFERROR(VLOOKUP($B36,'7'!$C$11:$L$50,10,0),"")</f>
        <v/>
      </c>
      <c r="AD36" s="5" t="str">
        <f>IFERROR(VLOOKUP($B36,'8'!$C$11:$G$50,5,0),"")</f>
        <v/>
      </c>
      <c r="AE36" s="5" t="str">
        <f>IFERROR(VLOOKUP($B36,'8'!$C$11:$I$50,7,0),"")</f>
        <v/>
      </c>
      <c r="AF36" s="5" t="str">
        <f>IFERROR(VLOOKUP($B36,'8'!$C$11:$L$50,10,0),"")</f>
        <v/>
      </c>
      <c r="AG36" s="5" t="str">
        <f>IFERROR(VLOOKUP($B36,'9'!$C$11:$G$50,5,0),"")</f>
        <v/>
      </c>
      <c r="AH36" s="5" t="str">
        <f>IFERROR(VLOOKUP($B36,'9'!$C$11:$I$50,7,0),"")</f>
        <v/>
      </c>
      <c r="AI36" s="5" t="str">
        <f>IFERROR(VLOOKUP($B36,'9'!$C$11:$L$50,10,0),"")</f>
        <v/>
      </c>
      <c r="AJ36" s="5" t="str">
        <f>IFERROR(VLOOKUP($B36,'10'!$C$11:$G$50,5,0),"")</f>
        <v/>
      </c>
      <c r="AK36" s="5" t="str">
        <f>IFERROR(VLOOKUP($B36,'10'!$C$11:$I$50,7,0),"")</f>
        <v/>
      </c>
      <c r="AL36" s="5" t="str">
        <f>IFERROR(VLOOKUP($B36,'10'!$C$11:$L$50,10,0),"")</f>
        <v/>
      </c>
      <c r="AM36" s="5" t="str">
        <f>IFERROR(VLOOKUP($B36,'11'!$C$11:$G$50,5,0),"")</f>
        <v/>
      </c>
      <c r="AN36" s="5" t="str">
        <f>IFERROR(VLOOKUP($B36,'11'!$C$11:$I$50,7,0),"")</f>
        <v/>
      </c>
      <c r="AO36" s="5" t="str">
        <f>IFERROR(VLOOKUP($B36,'11'!$C$11:$L$50,10,0),"")</f>
        <v/>
      </c>
      <c r="AP36" s="5" t="str">
        <f>IFERROR(VLOOKUP($B36,'12'!$C$11:$G$50,5,0),"")</f>
        <v/>
      </c>
      <c r="AQ36" s="5" t="str">
        <f>IFERROR(VLOOKUP($B36,'12'!$C$11:$I$50,7,0),"")</f>
        <v/>
      </c>
      <c r="AR36" s="5" t="str">
        <f>IFERROR(VLOOKUP($B36,'12'!$C$11:$L$50,10,0),"")</f>
        <v/>
      </c>
      <c r="AS36" s="5" t="str">
        <f>IFERROR(VLOOKUP($B36,'13'!$C$11:$G$50,5,0),"")</f>
        <v/>
      </c>
      <c r="AT36" s="5" t="str">
        <f>IFERROR(VLOOKUP($B36,'13'!$C$11:$I$50,7,0),"")</f>
        <v/>
      </c>
      <c r="AU36" s="5" t="str">
        <f>IFERROR(VLOOKUP($B36,'13'!$C$11:$L$50,10,0),"")</f>
        <v/>
      </c>
      <c r="AV36" s="5" t="str">
        <f>IFERROR(VLOOKUP($B36,'14'!$C$11:$G$50,5,0),"")</f>
        <v/>
      </c>
      <c r="AW36" s="5" t="str">
        <f>IFERROR(VLOOKUP($B36,'14'!$C$11:$I$50,7,0),"")</f>
        <v/>
      </c>
      <c r="AX36" s="5" t="str">
        <f>IFERROR(VLOOKUP($B36,'14'!$C$11:$L$50,10,0),"")</f>
        <v/>
      </c>
      <c r="AY36" s="5" t="str">
        <f>IFERROR(VLOOKUP($B36,'15'!$C$11:$G$50,5,0),"")</f>
        <v/>
      </c>
      <c r="AZ36" s="5" t="str">
        <f>IFERROR(VLOOKUP($B36,'15'!$C$11:$I$50,7,0),"")</f>
        <v/>
      </c>
      <c r="BA36" s="5" t="str">
        <f>IFERROR(VLOOKUP($B36,'15'!$C$11:$L$50,10,0),"")</f>
        <v/>
      </c>
      <c r="BB36" s="5" t="str">
        <f>IFERROR(VLOOKUP($B36,'16'!$C$11:$G$50,5,0),"")</f>
        <v/>
      </c>
      <c r="BC36" s="5" t="str">
        <f>IFERROR(VLOOKUP($B36,'16'!$C$11:$I$50,7,0),"")</f>
        <v/>
      </c>
      <c r="BD36" s="5" t="str">
        <f>IFERROR(VLOOKUP($B36,'16'!$C$11:$L$50,10,0),"")</f>
        <v/>
      </c>
      <c r="BE36" s="5" t="str">
        <f>IFERROR(VLOOKUP($B36,'17'!$C$11:$G$50,5,0),"")</f>
        <v/>
      </c>
      <c r="BF36" s="5" t="str">
        <f>IFERROR(VLOOKUP($B36,'17'!$C$11:$I$50,7,0),"")</f>
        <v/>
      </c>
      <c r="BG36" s="5" t="str">
        <f>IFERROR(VLOOKUP($B36,'17'!$C$11:$L$50,10,0),"")</f>
        <v/>
      </c>
      <c r="BH36" s="5" t="str">
        <f>IFERROR(VLOOKUP($B36,'18'!$C$11:$G$50,5,0),"")</f>
        <v/>
      </c>
      <c r="BI36" s="5" t="str">
        <f>IFERROR(VLOOKUP($B36,'18'!$C$11:$I$50,7,0),"")</f>
        <v/>
      </c>
      <c r="BJ36" s="5" t="str">
        <f>IFERROR(VLOOKUP($B36,'18'!$C$11:$L$50,10,0),"")</f>
        <v/>
      </c>
      <c r="BK36" s="5" t="str">
        <f>IFERROR(VLOOKUP($B36,'19'!$C$11:$G$50,5,0),"")</f>
        <v/>
      </c>
      <c r="BL36" s="5" t="str">
        <f>IFERROR(VLOOKUP($B36,'19'!$C$11:$I$50,7,0),"")</f>
        <v/>
      </c>
      <c r="BM36" s="5" t="str">
        <f>IFERROR(VLOOKUP($B36,'19'!$C$11:$L$50,10,0),"")</f>
        <v/>
      </c>
      <c r="BN36" s="5" t="str">
        <f>IFERROR(VLOOKUP($B36,'20'!$C$11:$G$50,5,0),"")</f>
        <v/>
      </c>
      <c r="BO36" s="5" t="str">
        <f>IFERROR(VLOOKUP($B36,'20'!$C$11:$I$50,7,0),"")</f>
        <v/>
      </c>
      <c r="BP36" s="5" t="str">
        <f>IFERROR(VLOOKUP($B36,'20'!$C$11:$L$50,10,0),"")</f>
        <v/>
      </c>
    </row>
    <row r="37" spans="2:68" x14ac:dyDescent="0.25">
      <c r="B37" s="2" t="s">
        <v>46</v>
      </c>
      <c r="C37" s="2" t="str">
        <f>IFERROR(VLOOKUP(B37:B228,[1]DBASE!$C$7:$D$200,2,0),"")</f>
        <v>WAFER TANGGO LONG KEJU 52GR</v>
      </c>
      <c r="D37" s="5">
        <f t="shared" si="1"/>
        <v>0</v>
      </c>
      <c r="E37" s="5">
        <f t="shared" si="1"/>
        <v>0</v>
      </c>
      <c r="G37" s="5">
        <f t="shared" si="2"/>
        <v>0</v>
      </c>
      <c r="I37" s="5" t="str">
        <f>IFERROR(VLOOKUP($B37,'1'!$C$11:$G$50,5,0),"")</f>
        <v/>
      </c>
      <c r="J37" s="5" t="str">
        <f>IFERROR(VLOOKUP($B37,'1'!$C$11:$I$50,7,0),"")</f>
        <v/>
      </c>
      <c r="K37" s="5" t="str">
        <f>IFERROR(VLOOKUP($B37,'1'!$C$11:$L$50,10,0),"")</f>
        <v/>
      </c>
      <c r="L37" s="5" t="str">
        <f>IFERROR(VLOOKUP($B37,'2'!$C$11:$G$50,5,0),"")</f>
        <v/>
      </c>
      <c r="M37" s="5" t="str">
        <f>IFERROR(VLOOKUP($B37,'2'!$C$11:$I$50,7,0),"")</f>
        <v/>
      </c>
      <c r="N37" s="5" t="str">
        <f>IFERROR(VLOOKUP($B37,'2'!$C$11:$L$50,10,0),"")</f>
        <v/>
      </c>
      <c r="O37" s="5" t="str">
        <f>IFERROR(VLOOKUP($B37,'3'!$C$11:$G$50,5,0),"")</f>
        <v/>
      </c>
      <c r="P37" s="5" t="str">
        <f>IFERROR(VLOOKUP($B37,'3'!$C$11:$I$50,7,0),"")</f>
        <v/>
      </c>
      <c r="Q37" s="5" t="str">
        <f>IFERROR(VLOOKUP($B37,'3'!$C$11:$L$50,10,0),"")</f>
        <v/>
      </c>
      <c r="R37" s="5" t="str">
        <f>IFERROR(VLOOKUP($B37,'4'!$C$11:$G$50,5,0),"")</f>
        <v/>
      </c>
      <c r="S37" s="5" t="str">
        <f>IFERROR(VLOOKUP($B37,'4'!$C$11:$I$50,7,0),"")</f>
        <v/>
      </c>
      <c r="T37" s="5" t="str">
        <f>IFERROR(VLOOKUP($B37,'4'!$C$11:$L$50,10,0),"")</f>
        <v/>
      </c>
      <c r="U37" s="5" t="str">
        <f>IFERROR(VLOOKUP($B37,'5'!$C$11:$G$50,5,0),"")</f>
        <v/>
      </c>
      <c r="V37" s="5" t="str">
        <f>IFERROR(VLOOKUP($B37,'5'!$C$11:$I$50,7,0),"")</f>
        <v/>
      </c>
      <c r="W37" s="5" t="str">
        <f>IFERROR(VLOOKUP($B37,'5'!$C$11:$L$50,10,0),"")</f>
        <v/>
      </c>
      <c r="X37" s="5" t="str">
        <f>IFERROR(VLOOKUP($B37,'6'!$C$11:$G$50,5,0),"")</f>
        <v/>
      </c>
      <c r="Y37" s="5" t="str">
        <f>IFERROR(VLOOKUP($B37,'6'!$C$11:$I$50,7,0),"")</f>
        <v/>
      </c>
      <c r="Z37" s="5" t="str">
        <f>IFERROR(VLOOKUP($B37,'6'!$C$11:$L$50,10,0),"")</f>
        <v/>
      </c>
      <c r="AA37" s="5" t="str">
        <f>IFERROR(VLOOKUP($B37,'7'!$C$11:$G$50,5,0),"")</f>
        <v/>
      </c>
      <c r="AB37" s="5" t="str">
        <f>IFERROR(VLOOKUP($B37,'7'!$C$11:$I$50,7,0),"")</f>
        <v/>
      </c>
      <c r="AC37" s="5" t="str">
        <f>IFERROR(VLOOKUP($B37,'7'!$C$11:$L$50,10,0),"")</f>
        <v/>
      </c>
      <c r="AD37" s="5" t="str">
        <f>IFERROR(VLOOKUP($B37,'8'!$C$11:$G$50,5,0),"")</f>
        <v/>
      </c>
      <c r="AE37" s="5" t="str">
        <f>IFERROR(VLOOKUP($B37,'8'!$C$11:$I$50,7,0),"")</f>
        <v/>
      </c>
      <c r="AF37" s="5" t="str">
        <f>IFERROR(VLOOKUP($B37,'8'!$C$11:$L$50,10,0),"")</f>
        <v/>
      </c>
      <c r="AG37" s="5" t="str">
        <f>IFERROR(VLOOKUP($B37,'9'!$C$11:$G$50,5,0),"")</f>
        <v/>
      </c>
      <c r="AH37" s="5" t="str">
        <f>IFERROR(VLOOKUP($B37,'9'!$C$11:$I$50,7,0),"")</f>
        <v/>
      </c>
      <c r="AI37" s="5" t="str">
        <f>IFERROR(VLOOKUP($B37,'9'!$C$11:$L$50,10,0),"")</f>
        <v/>
      </c>
      <c r="AJ37" s="5" t="str">
        <f>IFERROR(VLOOKUP($B37,'10'!$C$11:$G$50,5,0),"")</f>
        <v/>
      </c>
      <c r="AK37" s="5" t="str">
        <f>IFERROR(VLOOKUP($B37,'10'!$C$11:$I$50,7,0),"")</f>
        <v/>
      </c>
      <c r="AL37" s="5" t="str">
        <f>IFERROR(VLOOKUP($B37,'10'!$C$11:$L$50,10,0),"")</f>
        <v/>
      </c>
      <c r="AM37" s="5" t="str">
        <f>IFERROR(VLOOKUP($B37,'11'!$C$11:$G$50,5,0),"")</f>
        <v/>
      </c>
      <c r="AN37" s="5" t="str">
        <f>IFERROR(VLOOKUP($B37,'11'!$C$11:$I$50,7,0),"")</f>
        <v/>
      </c>
      <c r="AO37" s="5" t="str">
        <f>IFERROR(VLOOKUP($B37,'11'!$C$11:$L$50,10,0),"")</f>
        <v/>
      </c>
      <c r="AP37" s="5" t="str">
        <f>IFERROR(VLOOKUP($B37,'12'!$C$11:$G$50,5,0),"")</f>
        <v/>
      </c>
      <c r="AQ37" s="5" t="str">
        <f>IFERROR(VLOOKUP($B37,'12'!$C$11:$I$50,7,0),"")</f>
        <v/>
      </c>
      <c r="AR37" s="5" t="str">
        <f>IFERROR(VLOOKUP($B37,'12'!$C$11:$L$50,10,0),"")</f>
        <v/>
      </c>
      <c r="AS37" s="5" t="str">
        <f>IFERROR(VLOOKUP($B37,'13'!$C$11:$G$50,5,0),"")</f>
        <v/>
      </c>
      <c r="AT37" s="5" t="str">
        <f>IFERROR(VLOOKUP($B37,'13'!$C$11:$I$50,7,0),"")</f>
        <v/>
      </c>
      <c r="AU37" s="5" t="str">
        <f>IFERROR(VLOOKUP($B37,'13'!$C$11:$L$50,10,0),"")</f>
        <v/>
      </c>
      <c r="AV37" s="5" t="str">
        <f>IFERROR(VLOOKUP($B37,'14'!$C$11:$G$50,5,0),"")</f>
        <v/>
      </c>
      <c r="AW37" s="5" t="str">
        <f>IFERROR(VLOOKUP($B37,'14'!$C$11:$I$50,7,0),"")</f>
        <v/>
      </c>
      <c r="AX37" s="5" t="str">
        <f>IFERROR(VLOOKUP($B37,'14'!$C$11:$L$50,10,0),"")</f>
        <v/>
      </c>
      <c r="AY37" s="5" t="str">
        <f>IFERROR(VLOOKUP($B37,'15'!$C$11:$G$50,5,0),"")</f>
        <v/>
      </c>
      <c r="AZ37" s="5" t="str">
        <f>IFERROR(VLOOKUP($B37,'15'!$C$11:$I$50,7,0),"")</f>
        <v/>
      </c>
      <c r="BA37" s="5" t="str">
        <f>IFERROR(VLOOKUP($B37,'15'!$C$11:$L$50,10,0),"")</f>
        <v/>
      </c>
      <c r="BB37" s="5" t="str">
        <f>IFERROR(VLOOKUP($B37,'16'!$C$11:$G$50,5,0),"")</f>
        <v/>
      </c>
      <c r="BC37" s="5" t="str">
        <f>IFERROR(VLOOKUP($B37,'16'!$C$11:$I$50,7,0),"")</f>
        <v/>
      </c>
      <c r="BD37" s="5" t="str">
        <f>IFERROR(VLOOKUP($B37,'16'!$C$11:$L$50,10,0),"")</f>
        <v/>
      </c>
      <c r="BE37" s="5" t="str">
        <f>IFERROR(VLOOKUP($B37,'17'!$C$11:$G$50,5,0),"")</f>
        <v/>
      </c>
      <c r="BF37" s="5" t="str">
        <f>IFERROR(VLOOKUP($B37,'17'!$C$11:$I$50,7,0),"")</f>
        <v/>
      </c>
      <c r="BG37" s="5" t="str">
        <f>IFERROR(VLOOKUP($B37,'17'!$C$11:$L$50,10,0),"")</f>
        <v/>
      </c>
      <c r="BH37" s="5" t="str">
        <f>IFERROR(VLOOKUP($B37,'18'!$C$11:$G$50,5,0),"")</f>
        <v/>
      </c>
      <c r="BI37" s="5" t="str">
        <f>IFERROR(VLOOKUP($B37,'18'!$C$11:$I$50,7,0),"")</f>
        <v/>
      </c>
      <c r="BJ37" s="5" t="str">
        <f>IFERROR(VLOOKUP($B37,'18'!$C$11:$L$50,10,0),"")</f>
        <v/>
      </c>
      <c r="BK37" s="5" t="str">
        <f>IFERROR(VLOOKUP($B37,'19'!$C$11:$G$50,5,0),"")</f>
        <v/>
      </c>
      <c r="BL37" s="5" t="str">
        <f>IFERROR(VLOOKUP($B37,'19'!$C$11:$I$50,7,0),"")</f>
        <v/>
      </c>
      <c r="BM37" s="5" t="str">
        <f>IFERROR(VLOOKUP($B37,'19'!$C$11:$L$50,10,0),"")</f>
        <v/>
      </c>
      <c r="BN37" s="5" t="str">
        <f>IFERROR(VLOOKUP($B37,'20'!$C$11:$G$50,5,0),"")</f>
        <v/>
      </c>
      <c r="BO37" s="5" t="str">
        <f>IFERROR(VLOOKUP($B37,'20'!$C$11:$I$50,7,0),"")</f>
        <v/>
      </c>
      <c r="BP37" s="5" t="str">
        <f>IFERROR(VLOOKUP($B37,'20'!$C$11:$L$50,10,0),"")</f>
        <v/>
      </c>
    </row>
    <row r="38" spans="2:68" x14ac:dyDescent="0.25">
      <c r="B38" s="2" t="s">
        <v>22</v>
      </c>
      <c r="C38" s="2" t="str">
        <f>IFERROR(VLOOKUP(B38:B229,[1]DBASE!$C$7:$D$200,2,0),"")</f>
        <v>WAFFLE CRUNCHOX 8GR</v>
      </c>
      <c r="D38" s="5">
        <f t="shared" si="1"/>
        <v>0</v>
      </c>
      <c r="E38" s="5">
        <f t="shared" si="1"/>
        <v>0</v>
      </c>
      <c r="G38" s="5">
        <f t="shared" si="2"/>
        <v>0</v>
      </c>
      <c r="I38" s="5" t="str">
        <f>IFERROR(VLOOKUP($B38,'1'!$C$11:$G$50,5,0),"")</f>
        <v/>
      </c>
      <c r="J38" s="5" t="str">
        <f>IFERROR(VLOOKUP($B38,'1'!$C$11:$I$50,7,0),"")</f>
        <v/>
      </c>
      <c r="K38" s="5" t="str">
        <f>IFERROR(VLOOKUP($B38,'1'!$C$11:$L$50,10,0),"")</f>
        <v/>
      </c>
      <c r="L38" s="5" t="str">
        <f>IFERROR(VLOOKUP($B38,'2'!$C$11:$G$50,5,0),"")</f>
        <v/>
      </c>
      <c r="M38" s="5" t="str">
        <f>IFERROR(VLOOKUP($B38,'2'!$C$11:$I$50,7,0),"")</f>
        <v/>
      </c>
      <c r="N38" s="5" t="str">
        <f>IFERROR(VLOOKUP($B38,'2'!$C$11:$L$50,10,0),"")</f>
        <v/>
      </c>
      <c r="O38" s="5" t="str">
        <f>IFERROR(VLOOKUP($B38,'3'!$C$11:$G$50,5,0),"")</f>
        <v/>
      </c>
      <c r="P38" s="5" t="str">
        <f>IFERROR(VLOOKUP($B38,'3'!$C$11:$I$50,7,0),"")</f>
        <v/>
      </c>
      <c r="Q38" s="5" t="str">
        <f>IFERROR(VLOOKUP($B38,'3'!$C$11:$L$50,10,0),"")</f>
        <v/>
      </c>
      <c r="R38" s="5" t="str">
        <f>IFERROR(VLOOKUP($B38,'4'!$C$11:$G$50,5,0),"")</f>
        <v/>
      </c>
      <c r="S38" s="5" t="str">
        <f>IFERROR(VLOOKUP($B38,'4'!$C$11:$I$50,7,0),"")</f>
        <v/>
      </c>
      <c r="T38" s="5" t="str">
        <f>IFERROR(VLOOKUP($B38,'4'!$C$11:$L$50,10,0),"")</f>
        <v/>
      </c>
      <c r="U38" s="5" t="str">
        <f>IFERROR(VLOOKUP($B38,'5'!$C$11:$G$50,5,0),"")</f>
        <v/>
      </c>
      <c r="V38" s="5" t="str">
        <f>IFERROR(VLOOKUP($B38,'5'!$C$11:$I$50,7,0),"")</f>
        <v/>
      </c>
      <c r="W38" s="5" t="str">
        <f>IFERROR(VLOOKUP($B38,'5'!$C$11:$L$50,10,0),"")</f>
        <v/>
      </c>
      <c r="X38" s="5" t="str">
        <f>IFERROR(VLOOKUP($B38,'6'!$C$11:$G$50,5,0),"")</f>
        <v/>
      </c>
      <c r="Y38" s="5" t="str">
        <f>IFERROR(VLOOKUP($B38,'6'!$C$11:$I$50,7,0),"")</f>
        <v/>
      </c>
      <c r="Z38" s="5" t="str">
        <f>IFERROR(VLOOKUP($B38,'6'!$C$11:$L$50,10,0),"")</f>
        <v/>
      </c>
      <c r="AA38" s="5" t="str">
        <f>IFERROR(VLOOKUP($B38,'7'!$C$11:$G$50,5,0),"")</f>
        <v/>
      </c>
      <c r="AB38" s="5" t="str">
        <f>IFERROR(VLOOKUP($B38,'7'!$C$11:$I$50,7,0),"")</f>
        <v/>
      </c>
      <c r="AC38" s="5" t="str">
        <f>IFERROR(VLOOKUP($B38,'7'!$C$11:$L$50,10,0),"")</f>
        <v/>
      </c>
      <c r="AD38" s="5" t="str">
        <f>IFERROR(VLOOKUP($B38,'8'!$C$11:$G$50,5,0),"")</f>
        <v/>
      </c>
      <c r="AE38" s="5" t="str">
        <f>IFERROR(VLOOKUP($B38,'8'!$C$11:$I$50,7,0),"")</f>
        <v/>
      </c>
      <c r="AF38" s="5" t="str">
        <f>IFERROR(VLOOKUP($B38,'8'!$C$11:$L$50,10,0),"")</f>
        <v/>
      </c>
      <c r="AG38" s="5" t="str">
        <f>IFERROR(VLOOKUP($B38,'9'!$C$11:$G$50,5,0),"")</f>
        <v/>
      </c>
      <c r="AH38" s="5" t="str">
        <f>IFERROR(VLOOKUP($B38,'9'!$C$11:$I$50,7,0),"")</f>
        <v/>
      </c>
      <c r="AI38" s="5" t="str">
        <f>IFERROR(VLOOKUP($B38,'9'!$C$11:$L$50,10,0),"")</f>
        <v/>
      </c>
      <c r="AJ38" s="5" t="str">
        <f>IFERROR(VLOOKUP($B38,'10'!$C$11:$G$50,5,0),"")</f>
        <v/>
      </c>
      <c r="AK38" s="5" t="str">
        <f>IFERROR(VLOOKUP($B38,'10'!$C$11:$I$50,7,0),"")</f>
        <v/>
      </c>
      <c r="AL38" s="5" t="str">
        <f>IFERROR(VLOOKUP($B38,'10'!$C$11:$L$50,10,0),"")</f>
        <v/>
      </c>
      <c r="AM38" s="5" t="str">
        <f>IFERROR(VLOOKUP($B38,'11'!$C$11:$G$50,5,0),"")</f>
        <v/>
      </c>
      <c r="AN38" s="5" t="str">
        <f>IFERROR(VLOOKUP($B38,'11'!$C$11:$I$50,7,0),"")</f>
        <v/>
      </c>
      <c r="AO38" s="5" t="str">
        <f>IFERROR(VLOOKUP($B38,'11'!$C$11:$L$50,10,0),"")</f>
        <v/>
      </c>
      <c r="AP38" s="5" t="str">
        <f>IFERROR(VLOOKUP($B38,'12'!$C$11:$G$50,5,0),"")</f>
        <v/>
      </c>
      <c r="AQ38" s="5" t="str">
        <f>IFERROR(VLOOKUP($B38,'12'!$C$11:$I$50,7,0),"")</f>
        <v/>
      </c>
      <c r="AR38" s="5" t="str">
        <f>IFERROR(VLOOKUP($B38,'12'!$C$11:$L$50,10,0),"")</f>
        <v/>
      </c>
      <c r="AS38" s="5" t="str">
        <f>IFERROR(VLOOKUP($B38,'13'!$C$11:$G$50,5,0),"")</f>
        <v/>
      </c>
      <c r="AT38" s="5" t="str">
        <f>IFERROR(VLOOKUP($B38,'13'!$C$11:$I$50,7,0),"")</f>
        <v/>
      </c>
      <c r="AU38" s="5" t="str">
        <f>IFERROR(VLOOKUP($B38,'13'!$C$11:$L$50,10,0),"")</f>
        <v/>
      </c>
      <c r="AV38" s="5" t="str">
        <f>IFERROR(VLOOKUP($B38,'14'!$C$11:$G$50,5,0),"")</f>
        <v/>
      </c>
      <c r="AW38" s="5" t="str">
        <f>IFERROR(VLOOKUP($B38,'14'!$C$11:$I$50,7,0),"")</f>
        <v/>
      </c>
      <c r="AX38" s="5" t="str">
        <f>IFERROR(VLOOKUP($B38,'14'!$C$11:$L$50,10,0),"")</f>
        <v/>
      </c>
      <c r="AY38" s="5" t="str">
        <f>IFERROR(VLOOKUP($B38,'15'!$C$11:$G$50,5,0),"")</f>
        <v/>
      </c>
      <c r="AZ38" s="5" t="str">
        <f>IFERROR(VLOOKUP($B38,'15'!$C$11:$I$50,7,0),"")</f>
        <v/>
      </c>
      <c r="BA38" s="5" t="str">
        <f>IFERROR(VLOOKUP($B38,'15'!$C$11:$L$50,10,0),"")</f>
        <v/>
      </c>
      <c r="BB38" s="5" t="str">
        <f>IFERROR(VLOOKUP($B38,'16'!$C$11:$G$50,5,0),"")</f>
        <v/>
      </c>
      <c r="BC38" s="5" t="str">
        <f>IFERROR(VLOOKUP($B38,'16'!$C$11:$I$50,7,0),"")</f>
        <v/>
      </c>
      <c r="BD38" s="5" t="str">
        <f>IFERROR(VLOOKUP($B38,'16'!$C$11:$L$50,10,0),"")</f>
        <v/>
      </c>
      <c r="BE38" s="5" t="str">
        <f>IFERROR(VLOOKUP($B38,'17'!$C$11:$G$50,5,0),"")</f>
        <v/>
      </c>
      <c r="BF38" s="5" t="str">
        <f>IFERROR(VLOOKUP($B38,'17'!$C$11:$I$50,7,0),"")</f>
        <v/>
      </c>
      <c r="BG38" s="5" t="str">
        <f>IFERROR(VLOOKUP($B38,'17'!$C$11:$L$50,10,0),"")</f>
        <v/>
      </c>
      <c r="BH38" s="5" t="str">
        <f>IFERROR(VLOOKUP($B38,'18'!$C$11:$G$50,5,0),"")</f>
        <v/>
      </c>
      <c r="BI38" s="5" t="str">
        <f>IFERROR(VLOOKUP($B38,'18'!$C$11:$I$50,7,0),"")</f>
        <v/>
      </c>
      <c r="BJ38" s="5" t="str">
        <f>IFERROR(VLOOKUP($B38,'18'!$C$11:$L$50,10,0),"")</f>
        <v/>
      </c>
      <c r="BK38" s="5" t="str">
        <f>IFERROR(VLOOKUP($B38,'19'!$C$11:$G$50,5,0),"")</f>
        <v/>
      </c>
      <c r="BL38" s="5" t="str">
        <f>IFERROR(VLOOKUP($B38,'19'!$C$11:$I$50,7,0),"")</f>
        <v/>
      </c>
      <c r="BM38" s="5" t="str">
        <f>IFERROR(VLOOKUP($B38,'19'!$C$11:$L$50,10,0),"")</f>
        <v/>
      </c>
      <c r="BN38" s="5" t="str">
        <f>IFERROR(VLOOKUP($B38,'20'!$C$11:$G$50,5,0),"")</f>
        <v/>
      </c>
      <c r="BO38" s="5" t="str">
        <f>IFERROR(VLOOKUP($B38,'20'!$C$11:$I$50,7,0),"")</f>
        <v/>
      </c>
      <c r="BP38" s="5" t="str">
        <f>IFERROR(VLOOKUP($B38,'20'!$C$11:$L$50,10,0),"")</f>
        <v/>
      </c>
    </row>
    <row r="39" spans="2:68" x14ac:dyDescent="0.25">
      <c r="B39" s="2"/>
      <c r="C39" s="2" t="str">
        <f>IFERROR(VLOOKUP(B39:B230,[1]DBASE!$C$7:$D$200,2,0),"")</f>
        <v/>
      </c>
      <c r="D39" s="5">
        <f t="shared" si="1"/>
        <v>0</v>
      </c>
      <c r="E39" s="5">
        <f t="shared" si="1"/>
        <v>0</v>
      </c>
      <c r="G39" s="5">
        <f t="shared" si="2"/>
        <v>0</v>
      </c>
      <c r="I39" s="5" t="str">
        <f>IFERROR(VLOOKUP($B39,'1'!$C$11:$G$50,5,0),"")</f>
        <v/>
      </c>
      <c r="J39" s="5" t="str">
        <f>IFERROR(VLOOKUP($B39,'1'!$C$11:$I$50,7,0),"")</f>
        <v/>
      </c>
      <c r="K39" s="5" t="str">
        <f>IFERROR(VLOOKUP($B39,'1'!$C$11:$L$50,10,0),"")</f>
        <v/>
      </c>
      <c r="L39" s="5" t="str">
        <f>IFERROR(VLOOKUP($B39,'2'!$C$11:$G$50,5,0),"")</f>
        <v/>
      </c>
      <c r="M39" s="5" t="str">
        <f>IFERROR(VLOOKUP($B39,'2'!$C$11:$I$50,7,0),"")</f>
        <v/>
      </c>
      <c r="N39" s="5" t="str">
        <f>IFERROR(VLOOKUP($B39,'2'!$C$11:$L$50,10,0),"")</f>
        <v/>
      </c>
      <c r="O39" s="5" t="str">
        <f>IFERROR(VLOOKUP($B39,'3'!$C$11:$G$50,5,0),"")</f>
        <v/>
      </c>
      <c r="P39" s="5" t="str">
        <f>IFERROR(VLOOKUP($B39,'3'!$C$11:$I$50,7,0),"")</f>
        <v/>
      </c>
      <c r="Q39" s="5" t="str">
        <f>IFERROR(VLOOKUP($B39,'3'!$C$11:$L$50,10,0),"")</f>
        <v/>
      </c>
      <c r="R39" s="5" t="str">
        <f>IFERROR(VLOOKUP($B39,'4'!$C$11:$G$50,5,0),"")</f>
        <v/>
      </c>
      <c r="S39" s="5" t="str">
        <f>IFERROR(VLOOKUP($B39,'4'!$C$11:$I$50,7,0),"")</f>
        <v/>
      </c>
      <c r="T39" s="5" t="str">
        <f>IFERROR(VLOOKUP($B39,'4'!$C$11:$L$50,10,0),"")</f>
        <v/>
      </c>
      <c r="U39" s="5" t="str">
        <f>IFERROR(VLOOKUP($B39,'5'!$C$11:$G$50,5,0),"")</f>
        <v/>
      </c>
      <c r="V39" s="5" t="str">
        <f>IFERROR(VLOOKUP($B39,'5'!$C$11:$I$50,7,0),"")</f>
        <v/>
      </c>
      <c r="W39" s="5" t="str">
        <f>IFERROR(VLOOKUP($B39,'5'!$C$11:$L$50,10,0),"")</f>
        <v/>
      </c>
      <c r="X39" s="5" t="str">
        <f>IFERROR(VLOOKUP($B39,'6'!$C$11:$G$50,5,0),"")</f>
        <v/>
      </c>
      <c r="Y39" s="5" t="str">
        <f>IFERROR(VLOOKUP($B39,'6'!$C$11:$I$50,7,0),"")</f>
        <v/>
      </c>
      <c r="Z39" s="5" t="str">
        <f>IFERROR(VLOOKUP($B39,'6'!$C$11:$L$50,10,0),"")</f>
        <v/>
      </c>
      <c r="AA39" s="5" t="str">
        <f>IFERROR(VLOOKUP($B39,'7'!$C$11:$G$50,5,0),"")</f>
        <v/>
      </c>
      <c r="AB39" s="5" t="str">
        <f>IFERROR(VLOOKUP($B39,'7'!$C$11:$I$50,7,0),"")</f>
        <v/>
      </c>
      <c r="AC39" s="5" t="str">
        <f>IFERROR(VLOOKUP($B39,'7'!$C$11:$L$50,10,0),"")</f>
        <v/>
      </c>
      <c r="AD39" s="5" t="str">
        <f>IFERROR(VLOOKUP($B39,'8'!$C$11:$G$50,5,0),"")</f>
        <v/>
      </c>
      <c r="AE39" s="5" t="str">
        <f>IFERROR(VLOOKUP($B39,'8'!$C$11:$I$50,7,0),"")</f>
        <v/>
      </c>
      <c r="AF39" s="5" t="str">
        <f>IFERROR(VLOOKUP($B39,'8'!$C$11:$L$50,10,0),"")</f>
        <v/>
      </c>
      <c r="AG39" s="5" t="str">
        <f>IFERROR(VLOOKUP($B39,'9'!$C$11:$G$50,5,0),"")</f>
        <v/>
      </c>
      <c r="AH39" s="5" t="str">
        <f>IFERROR(VLOOKUP($B39,'9'!$C$11:$I$50,7,0),"")</f>
        <v/>
      </c>
      <c r="AI39" s="5" t="str">
        <f>IFERROR(VLOOKUP($B39,'9'!$C$11:$L$50,10,0),"")</f>
        <v/>
      </c>
      <c r="AJ39" s="5" t="str">
        <f>IFERROR(VLOOKUP($B39,'10'!$C$11:$G$50,5,0),"")</f>
        <v/>
      </c>
      <c r="AK39" s="5" t="str">
        <f>IFERROR(VLOOKUP($B39,'10'!$C$11:$I$50,7,0),"")</f>
        <v/>
      </c>
      <c r="AL39" s="5" t="str">
        <f>IFERROR(VLOOKUP($B39,'10'!$C$11:$L$50,10,0),"")</f>
        <v/>
      </c>
      <c r="AM39" s="5" t="str">
        <f>IFERROR(VLOOKUP($B39,'11'!$C$11:$G$50,5,0),"")</f>
        <v/>
      </c>
      <c r="AN39" s="5" t="str">
        <f>IFERROR(VLOOKUP($B39,'11'!$C$11:$I$50,7,0),"")</f>
        <v/>
      </c>
      <c r="AO39" s="5" t="str">
        <f>IFERROR(VLOOKUP($B39,'11'!$C$11:$L$50,10,0),"")</f>
        <v/>
      </c>
      <c r="AP39" s="5" t="str">
        <f>IFERROR(VLOOKUP($B39,'12'!$C$11:$G$50,5,0),"")</f>
        <v/>
      </c>
      <c r="AQ39" s="5" t="str">
        <f>IFERROR(VLOOKUP($B39,'12'!$C$11:$I$50,7,0),"")</f>
        <v/>
      </c>
      <c r="AR39" s="5" t="str">
        <f>IFERROR(VLOOKUP($B39,'12'!$C$11:$L$50,10,0),"")</f>
        <v/>
      </c>
      <c r="AS39" s="5" t="str">
        <f>IFERROR(VLOOKUP($B39,'13'!$C$11:$G$50,5,0),"")</f>
        <v/>
      </c>
      <c r="AT39" s="5" t="str">
        <f>IFERROR(VLOOKUP($B39,'13'!$C$11:$I$50,7,0),"")</f>
        <v/>
      </c>
      <c r="AU39" s="5" t="str">
        <f>IFERROR(VLOOKUP($B39,'13'!$C$11:$L$50,10,0),"")</f>
        <v/>
      </c>
      <c r="AV39" s="5" t="str">
        <f>IFERROR(VLOOKUP($B39,'14'!$C$11:$G$50,5,0),"")</f>
        <v/>
      </c>
      <c r="AW39" s="5" t="str">
        <f>IFERROR(VLOOKUP($B39,'14'!$C$11:$I$50,7,0),"")</f>
        <v/>
      </c>
      <c r="AX39" s="5" t="str">
        <f>IFERROR(VLOOKUP($B39,'14'!$C$11:$L$50,10,0),"")</f>
        <v/>
      </c>
      <c r="AY39" s="5" t="str">
        <f>IFERROR(VLOOKUP($B39,'15'!$C$11:$G$50,5,0),"")</f>
        <v/>
      </c>
      <c r="AZ39" s="5" t="str">
        <f>IFERROR(VLOOKUP($B39,'15'!$C$11:$I$50,7,0),"")</f>
        <v/>
      </c>
      <c r="BA39" s="5" t="str">
        <f>IFERROR(VLOOKUP($B39,'15'!$C$11:$L$50,10,0),"")</f>
        <v/>
      </c>
      <c r="BB39" s="5" t="str">
        <f>IFERROR(VLOOKUP($B39,'16'!$C$11:$G$50,5,0),"")</f>
        <v/>
      </c>
      <c r="BC39" s="5" t="str">
        <f>IFERROR(VLOOKUP($B39,'16'!$C$11:$I$50,7,0),"")</f>
        <v/>
      </c>
      <c r="BD39" s="5" t="str">
        <f>IFERROR(VLOOKUP($B39,'16'!$C$11:$L$50,10,0),"")</f>
        <v/>
      </c>
      <c r="BE39" s="5" t="str">
        <f>IFERROR(VLOOKUP($B39,'17'!$C$11:$G$50,5,0),"")</f>
        <v/>
      </c>
      <c r="BF39" s="5" t="str">
        <f>IFERROR(VLOOKUP($B39,'17'!$C$11:$I$50,7,0),"")</f>
        <v/>
      </c>
      <c r="BG39" s="5" t="str">
        <f>IFERROR(VLOOKUP($B39,'17'!$C$11:$L$50,10,0),"")</f>
        <v/>
      </c>
      <c r="BH39" s="5" t="str">
        <f>IFERROR(VLOOKUP($B39,'18'!$C$11:$G$50,5,0),"")</f>
        <v/>
      </c>
      <c r="BI39" s="5" t="str">
        <f>IFERROR(VLOOKUP($B39,'18'!$C$11:$I$50,7,0),"")</f>
        <v/>
      </c>
      <c r="BJ39" s="5" t="str">
        <f>IFERROR(VLOOKUP($B39,'18'!$C$11:$L$50,10,0),"")</f>
        <v/>
      </c>
      <c r="BK39" s="5" t="str">
        <f>IFERROR(VLOOKUP($B39,'19'!$C$11:$G$50,5,0),"")</f>
        <v/>
      </c>
      <c r="BL39" s="5" t="str">
        <f>IFERROR(VLOOKUP($B39,'19'!$C$11:$I$50,7,0),"")</f>
        <v/>
      </c>
      <c r="BM39" s="5" t="str">
        <f>IFERROR(VLOOKUP($B39,'19'!$C$11:$L$50,10,0),"")</f>
        <v/>
      </c>
      <c r="BN39" s="5" t="str">
        <f>IFERROR(VLOOKUP($B39,'20'!$C$11:$G$50,5,0),"")</f>
        <v/>
      </c>
      <c r="BO39" s="5" t="str">
        <f>IFERROR(VLOOKUP($B39,'20'!$C$11:$I$50,7,0),"")</f>
        <v/>
      </c>
      <c r="BP39" s="5" t="str">
        <f>IFERROR(VLOOKUP($B39,'20'!$C$11:$L$50,10,0),"")</f>
        <v/>
      </c>
    </row>
    <row r="40" spans="2:68" x14ac:dyDescent="0.25">
      <c r="B40" s="2"/>
      <c r="C40" s="2" t="str">
        <f>IFERROR(VLOOKUP(B40:B231,[1]DBASE!$C$7:$D$200,2,0),"")</f>
        <v/>
      </c>
      <c r="D40" s="5">
        <f t="shared" si="1"/>
        <v>0</v>
      </c>
      <c r="E40" s="5">
        <f t="shared" si="1"/>
        <v>0</v>
      </c>
      <c r="G40" s="5">
        <f t="shared" si="2"/>
        <v>0</v>
      </c>
      <c r="I40" s="5" t="str">
        <f>IFERROR(VLOOKUP($B40,'1'!$C$11:$G$50,5,0),"")</f>
        <v/>
      </c>
      <c r="J40" s="5" t="str">
        <f>IFERROR(VLOOKUP($B40,'1'!$C$11:$I$50,7,0),"")</f>
        <v/>
      </c>
      <c r="K40" s="5" t="str">
        <f>IFERROR(VLOOKUP($B40,'1'!$C$11:$L$50,10,0),"")</f>
        <v/>
      </c>
      <c r="L40" s="5" t="str">
        <f>IFERROR(VLOOKUP($B40,'2'!$C$11:$G$50,5,0),"")</f>
        <v/>
      </c>
      <c r="M40" s="5" t="str">
        <f>IFERROR(VLOOKUP($B40,'2'!$C$11:$I$50,7,0),"")</f>
        <v/>
      </c>
      <c r="N40" s="5" t="str">
        <f>IFERROR(VLOOKUP($B40,'2'!$C$11:$L$50,10,0),"")</f>
        <v/>
      </c>
      <c r="O40" s="5" t="str">
        <f>IFERROR(VLOOKUP($B40,'3'!$C$11:$G$50,5,0),"")</f>
        <v/>
      </c>
      <c r="P40" s="5" t="str">
        <f>IFERROR(VLOOKUP($B40,'3'!$C$11:$I$50,7,0),"")</f>
        <v/>
      </c>
      <c r="Q40" s="5" t="str">
        <f>IFERROR(VLOOKUP($B40,'3'!$C$11:$L$50,10,0),"")</f>
        <v/>
      </c>
      <c r="R40" s="5" t="str">
        <f>IFERROR(VLOOKUP($B40,'4'!$C$11:$G$50,5,0),"")</f>
        <v/>
      </c>
      <c r="S40" s="5" t="str">
        <f>IFERROR(VLOOKUP($B40,'4'!$C$11:$I$50,7,0),"")</f>
        <v/>
      </c>
      <c r="T40" s="5" t="str">
        <f>IFERROR(VLOOKUP($B40,'4'!$C$11:$L$50,10,0),"")</f>
        <v/>
      </c>
      <c r="U40" s="5" t="str">
        <f>IFERROR(VLOOKUP($B40,'5'!$C$11:$G$50,5,0),"")</f>
        <v/>
      </c>
      <c r="V40" s="5" t="str">
        <f>IFERROR(VLOOKUP($B40,'5'!$C$11:$I$50,7,0),"")</f>
        <v/>
      </c>
      <c r="W40" s="5" t="str">
        <f>IFERROR(VLOOKUP($B40,'5'!$C$11:$L$50,10,0),"")</f>
        <v/>
      </c>
      <c r="X40" s="5" t="str">
        <f>IFERROR(VLOOKUP($B40,'6'!$C$11:$G$50,5,0),"")</f>
        <v/>
      </c>
      <c r="Y40" s="5" t="str">
        <f>IFERROR(VLOOKUP($B40,'6'!$C$11:$I$50,7,0),"")</f>
        <v/>
      </c>
      <c r="Z40" s="5" t="str">
        <f>IFERROR(VLOOKUP($B40,'6'!$C$11:$L$50,10,0),"")</f>
        <v/>
      </c>
      <c r="AA40" s="5" t="str">
        <f>IFERROR(VLOOKUP($B40,'7'!$C$11:$G$50,5,0),"")</f>
        <v/>
      </c>
      <c r="AB40" s="5" t="str">
        <f>IFERROR(VLOOKUP($B40,'7'!$C$11:$I$50,7,0),"")</f>
        <v/>
      </c>
      <c r="AC40" s="5" t="str">
        <f>IFERROR(VLOOKUP($B40,'7'!$C$11:$L$50,10,0),"")</f>
        <v/>
      </c>
      <c r="AD40" s="5" t="str">
        <f>IFERROR(VLOOKUP($B40,'8'!$C$11:$G$50,5,0),"")</f>
        <v/>
      </c>
      <c r="AE40" s="5" t="str">
        <f>IFERROR(VLOOKUP($B40,'8'!$C$11:$I$50,7,0),"")</f>
        <v/>
      </c>
      <c r="AF40" s="5" t="str">
        <f>IFERROR(VLOOKUP($B40,'8'!$C$11:$L$50,10,0),"")</f>
        <v/>
      </c>
      <c r="AG40" s="5" t="str">
        <f>IFERROR(VLOOKUP($B40,'9'!$C$11:$G$50,5,0),"")</f>
        <v/>
      </c>
      <c r="AH40" s="5" t="str">
        <f>IFERROR(VLOOKUP($B40,'9'!$C$11:$I$50,7,0),"")</f>
        <v/>
      </c>
      <c r="AI40" s="5" t="str">
        <f>IFERROR(VLOOKUP($B40,'9'!$C$11:$L$50,10,0),"")</f>
        <v/>
      </c>
      <c r="AJ40" s="5" t="str">
        <f>IFERROR(VLOOKUP($B40,'10'!$C$11:$G$50,5,0),"")</f>
        <v/>
      </c>
      <c r="AK40" s="5" t="str">
        <f>IFERROR(VLOOKUP($B40,'10'!$C$11:$I$50,7,0),"")</f>
        <v/>
      </c>
      <c r="AL40" s="5" t="str">
        <f>IFERROR(VLOOKUP($B40,'10'!$C$11:$L$50,10,0),"")</f>
        <v/>
      </c>
      <c r="AM40" s="5" t="str">
        <f>IFERROR(VLOOKUP($B40,'11'!$C$11:$G$50,5,0),"")</f>
        <v/>
      </c>
      <c r="AN40" s="5" t="str">
        <f>IFERROR(VLOOKUP($B40,'11'!$C$11:$I$50,7,0),"")</f>
        <v/>
      </c>
      <c r="AO40" s="5" t="str">
        <f>IFERROR(VLOOKUP($B40,'11'!$C$11:$L$50,10,0),"")</f>
        <v/>
      </c>
      <c r="AP40" s="5" t="str">
        <f>IFERROR(VLOOKUP($B40,'12'!$C$11:$G$50,5,0),"")</f>
        <v/>
      </c>
      <c r="AQ40" s="5" t="str">
        <f>IFERROR(VLOOKUP($B40,'12'!$C$11:$I$50,7,0),"")</f>
        <v/>
      </c>
      <c r="AR40" s="5" t="str">
        <f>IFERROR(VLOOKUP($B40,'12'!$C$11:$L$50,10,0),"")</f>
        <v/>
      </c>
      <c r="AS40" s="5" t="str">
        <f>IFERROR(VLOOKUP($B40,'13'!$C$11:$G$50,5,0),"")</f>
        <v/>
      </c>
      <c r="AT40" s="5" t="str">
        <f>IFERROR(VLOOKUP($B40,'13'!$C$11:$I$50,7,0),"")</f>
        <v/>
      </c>
      <c r="AU40" s="5" t="str">
        <f>IFERROR(VLOOKUP($B40,'13'!$C$11:$L$50,10,0),"")</f>
        <v/>
      </c>
      <c r="AV40" s="5" t="str">
        <f>IFERROR(VLOOKUP($B40,'14'!$C$11:$G$50,5,0),"")</f>
        <v/>
      </c>
      <c r="AW40" s="5" t="str">
        <f>IFERROR(VLOOKUP($B40,'14'!$C$11:$I$50,7,0),"")</f>
        <v/>
      </c>
      <c r="AX40" s="5" t="str">
        <f>IFERROR(VLOOKUP($B40,'14'!$C$11:$L$50,10,0),"")</f>
        <v/>
      </c>
      <c r="AY40" s="5" t="str">
        <f>IFERROR(VLOOKUP($B40,'15'!$C$11:$G$50,5,0),"")</f>
        <v/>
      </c>
      <c r="AZ40" s="5" t="str">
        <f>IFERROR(VLOOKUP($B40,'15'!$C$11:$I$50,7,0),"")</f>
        <v/>
      </c>
      <c r="BA40" s="5" t="str">
        <f>IFERROR(VLOOKUP($B40,'15'!$C$11:$L$50,10,0),"")</f>
        <v/>
      </c>
      <c r="BB40" s="5" t="str">
        <f>IFERROR(VLOOKUP($B40,'16'!$C$11:$G$50,5,0),"")</f>
        <v/>
      </c>
      <c r="BC40" s="5" t="str">
        <f>IFERROR(VLOOKUP($B40,'16'!$C$11:$I$50,7,0),"")</f>
        <v/>
      </c>
      <c r="BD40" s="5" t="str">
        <f>IFERROR(VLOOKUP($B40,'16'!$C$11:$L$50,10,0),"")</f>
        <v/>
      </c>
      <c r="BE40" s="5" t="str">
        <f>IFERROR(VLOOKUP($B40,'17'!$C$11:$G$50,5,0),"")</f>
        <v/>
      </c>
      <c r="BF40" s="5" t="str">
        <f>IFERROR(VLOOKUP($B40,'17'!$C$11:$I$50,7,0),"")</f>
        <v/>
      </c>
      <c r="BG40" s="5" t="str">
        <f>IFERROR(VLOOKUP($B40,'17'!$C$11:$L$50,10,0),"")</f>
        <v/>
      </c>
      <c r="BH40" s="5" t="str">
        <f>IFERROR(VLOOKUP($B40,'18'!$C$11:$G$50,5,0),"")</f>
        <v/>
      </c>
      <c r="BI40" s="5" t="str">
        <f>IFERROR(VLOOKUP($B40,'18'!$C$11:$I$50,7,0),"")</f>
        <v/>
      </c>
      <c r="BJ40" s="5" t="str">
        <f>IFERROR(VLOOKUP($B40,'18'!$C$11:$L$50,10,0),"")</f>
        <v/>
      </c>
      <c r="BK40" s="5" t="str">
        <f>IFERROR(VLOOKUP($B40,'19'!$C$11:$G$50,5,0),"")</f>
        <v/>
      </c>
      <c r="BL40" s="5" t="str">
        <f>IFERROR(VLOOKUP($B40,'19'!$C$11:$I$50,7,0),"")</f>
        <v/>
      </c>
      <c r="BM40" s="5" t="str">
        <f>IFERROR(VLOOKUP($B40,'19'!$C$11:$L$50,10,0),"")</f>
        <v/>
      </c>
      <c r="BN40" s="5" t="str">
        <f>IFERROR(VLOOKUP($B40,'20'!$C$11:$G$50,5,0),"")</f>
        <v/>
      </c>
      <c r="BO40" s="5" t="str">
        <f>IFERROR(VLOOKUP($B40,'20'!$C$11:$I$50,7,0),"")</f>
        <v/>
      </c>
      <c r="BP40" s="5" t="str">
        <f>IFERROR(VLOOKUP($B40,'20'!$C$11:$L$50,10,0),"")</f>
        <v/>
      </c>
    </row>
    <row r="41" spans="2:68" x14ac:dyDescent="0.25">
      <c r="B41" s="2"/>
      <c r="C41" s="2" t="str">
        <f>IFERROR(VLOOKUP(B41:B232,[1]DBASE!$C$7:$D$200,2,0),"")</f>
        <v/>
      </c>
      <c r="D41" s="5">
        <f t="shared" si="1"/>
        <v>0</v>
      </c>
      <c r="E41" s="5">
        <f t="shared" si="1"/>
        <v>0</v>
      </c>
      <c r="G41" s="5">
        <f t="shared" si="2"/>
        <v>0</v>
      </c>
      <c r="I41" s="5" t="str">
        <f>IFERROR(VLOOKUP($B41,'1'!$C$11:$G$50,5,0),"")</f>
        <v/>
      </c>
      <c r="J41" s="5" t="str">
        <f>IFERROR(VLOOKUP($B41,'1'!$C$11:$I$50,7,0),"")</f>
        <v/>
      </c>
      <c r="K41" s="5" t="str">
        <f>IFERROR(VLOOKUP($B41,'1'!$C$11:$L$50,10,0),"")</f>
        <v/>
      </c>
      <c r="L41" s="5" t="str">
        <f>IFERROR(VLOOKUP($B41,'2'!$C$11:$G$50,5,0),"")</f>
        <v/>
      </c>
      <c r="M41" s="5" t="str">
        <f>IFERROR(VLOOKUP($B41,'2'!$C$11:$I$50,7,0),"")</f>
        <v/>
      </c>
      <c r="N41" s="5" t="str">
        <f>IFERROR(VLOOKUP($B41,'2'!$C$11:$L$50,10,0),"")</f>
        <v/>
      </c>
      <c r="O41" s="5" t="str">
        <f>IFERROR(VLOOKUP($B41,'3'!$C$11:$G$50,5,0),"")</f>
        <v/>
      </c>
      <c r="P41" s="5" t="str">
        <f>IFERROR(VLOOKUP($B41,'3'!$C$11:$I$50,7,0),"")</f>
        <v/>
      </c>
      <c r="Q41" s="5" t="str">
        <f>IFERROR(VLOOKUP($B41,'3'!$C$11:$L$50,10,0),"")</f>
        <v/>
      </c>
      <c r="R41" s="5" t="str">
        <f>IFERROR(VLOOKUP($B41,'4'!$C$11:$G$50,5,0),"")</f>
        <v/>
      </c>
      <c r="S41" s="5" t="str">
        <f>IFERROR(VLOOKUP($B41,'4'!$C$11:$I$50,7,0),"")</f>
        <v/>
      </c>
      <c r="T41" s="5" t="str">
        <f>IFERROR(VLOOKUP($B41,'4'!$C$11:$L$50,10,0),"")</f>
        <v/>
      </c>
      <c r="U41" s="5" t="str">
        <f>IFERROR(VLOOKUP($B41,'5'!$C$11:$G$50,5,0),"")</f>
        <v/>
      </c>
      <c r="V41" s="5" t="str">
        <f>IFERROR(VLOOKUP($B41,'5'!$C$11:$I$50,7,0),"")</f>
        <v/>
      </c>
      <c r="W41" s="5" t="str">
        <f>IFERROR(VLOOKUP($B41,'5'!$C$11:$L$50,10,0),"")</f>
        <v/>
      </c>
      <c r="X41" s="5" t="str">
        <f>IFERROR(VLOOKUP($B41,'6'!$C$11:$G$50,5,0),"")</f>
        <v/>
      </c>
      <c r="Y41" s="5" t="str">
        <f>IFERROR(VLOOKUP($B41,'6'!$C$11:$I$50,7,0),"")</f>
        <v/>
      </c>
      <c r="Z41" s="5" t="str">
        <f>IFERROR(VLOOKUP($B41,'6'!$C$11:$L$50,10,0),"")</f>
        <v/>
      </c>
      <c r="AA41" s="5" t="str">
        <f>IFERROR(VLOOKUP($B41,'7'!$C$11:$G$50,5,0),"")</f>
        <v/>
      </c>
      <c r="AB41" s="5" t="str">
        <f>IFERROR(VLOOKUP($B41,'7'!$C$11:$I$50,7,0),"")</f>
        <v/>
      </c>
      <c r="AC41" s="5" t="str">
        <f>IFERROR(VLOOKUP($B41,'7'!$C$11:$L$50,10,0),"")</f>
        <v/>
      </c>
      <c r="AD41" s="5" t="str">
        <f>IFERROR(VLOOKUP($B41,'8'!$C$11:$G$50,5,0),"")</f>
        <v/>
      </c>
      <c r="AE41" s="5" t="str">
        <f>IFERROR(VLOOKUP($B41,'8'!$C$11:$I$50,7,0),"")</f>
        <v/>
      </c>
      <c r="AF41" s="5" t="str">
        <f>IFERROR(VLOOKUP($B41,'8'!$C$11:$L$50,10,0),"")</f>
        <v/>
      </c>
      <c r="AG41" s="5" t="str">
        <f>IFERROR(VLOOKUP($B41,'9'!$C$11:$G$50,5,0),"")</f>
        <v/>
      </c>
      <c r="AH41" s="5" t="str">
        <f>IFERROR(VLOOKUP($B41,'9'!$C$11:$I$50,7,0),"")</f>
        <v/>
      </c>
      <c r="AI41" s="5" t="str">
        <f>IFERROR(VLOOKUP($B41,'9'!$C$11:$L$50,10,0),"")</f>
        <v/>
      </c>
      <c r="AJ41" s="5" t="str">
        <f>IFERROR(VLOOKUP($B41,'10'!$C$11:$G$50,5,0),"")</f>
        <v/>
      </c>
      <c r="AK41" s="5" t="str">
        <f>IFERROR(VLOOKUP($B41,'10'!$C$11:$I$50,7,0),"")</f>
        <v/>
      </c>
      <c r="AL41" s="5" t="str">
        <f>IFERROR(VLOOKUP($B41,'10'!$C$11:$L$50,10,0),"")</f>
        <v/>
      </c>
      <c r="AM41" s="5" t="str">
        <f>IFERROR(VLOOKUP($B41,'11'!$C$11:$G$50,5,0),"")</f>
        <v/>
      </c>
      <c r="AN41" s="5" t="str">
        <f>IFERROR(VLOOKUP($B41,'11'!$C$11:$I$50,7,0),"")</f>
        <v/>
      </c>
      <c r="AO41" s="5" t="str">
        <f>IFERROR(VLOOKUP($B41,'11'!$C$11:$L$50,10,0),"")</f>
        <v/>
      </c>
      <c r="AP41" s="5" t="str">
        <f>IFERROR(VLOOKUP($B41,'12'!$C$11:$G$50,5,0),"")</f>
        <v/>
      </c>
      <c r="AQ41" s="5" t="str">
        <f>IFERROR(VLOOKUP($B41,'12'!$C$11:$I$50,7,0),"")</f>
        <v/>
      </c>
      <c r="AR41" s="5" t="str">
        <f>IFERROR(VLOOKUP($B41,'12'!$C$11:$L$50,10,0),"")</f>
        <v/>
      </c>
      <c r="AS41" s="5" t="str">
        <f>IFERROR(VLOOKUP($B41,'13'!$C$11:$G$50,5,0),"")</f>
        <v/>
      </c>
      <c r="AT41" s="5" t="str">
        <f>IFERROR(VLOOKUP($B41,'13'!$C$11:$I$50,7,0),"")</f>
        <v/>
      </c>
      <c r="AU41" s="5" t="str">
        <f>IFERROR(VLOOKUP($B41,'13'!$C$11:$L$50,10,0),"")</f>
        <v/>
      </c>
      <c r="AV41" s="5" t="str">
        <f>IFERROR(VLOOKUP($B41,'14'!$C$11:$G$50,5,0),"")</f>
        <v/>
      </c>
      <c r="AW41" s="5" t="str">
        <f>IFERROR(VLOOKUP($B41,'14'!$C$11:$I$50,7,0),"")</f>
        <v/>
      </c>
      <c r="AX41" s="5" t="str">
        <f>IFERROR(VLOOKUP($B41,'14'!$C$11:$L$50,10,0),"")</f>
        <v/>
      </c>
      <c r="AY41" s="5" t="str">
        <f>IFERROR(VLOOKUP($B41,'15'!$C$11:$G$50,5,0),"")</f>
        <v/>
      </c>
      <c r="AZ41" s="5" t="str">
        <f>IFERROR(VLOOKUP($B41,'15'!$C$11:$I$50,7,0),"")</f>
        <v/>
      </c>
      <c r="BA41" s="5" t="str">
        <f>IFERROR(VLOOKUP($B41,'15'!$C$11:$L$50,10,0),"")</f>
        <v/>
      </c>
      <c r="BB41" s="5" t="str">
        <f>IFERROR(VLOOKUP($B41,'16'!$C$11:$G$50,5,0),"")</f>
        <v/>
      </c>
      <c r="BC41" s="5" t="str">
        <f>IFERROR(VLOOKUP($B41,'16'!$C$11:$I$50,7,0),"")</f>
        <v/>
      </c>
      <c r="BD41" s="5" t="str">
        <f>IFERROR(VLOOKUP($B41,'16'!$C$11:$L$50,10,0),"")</f>
        <v/>
      </c>
      <c r="BE41" s="5" t="str">
        <f>IFERROR(VLOOKUP($B41,'17'!$C$11:$G$50,5,0),"")</f>
        <v/>
      </c>
      <c r="BF41" s="5" t="str">
        <f>IFERROR(VLOOKUP($B41,'17'!$C$11:$I$50,7,0),"")</f>
        <v/>
      </c>
      <c r="BG41" s="5" t="str">
        <f>IFERROR(VLOOKUP($B41,'17'!$C$11:$L$50,10,0),"")</f>
        <v/>
      </c>
      <c r="BH41" s="5" t="str">
        <f>IFERROR(VLOOKUP($B41,'18'!$C$11:$G$50,5,0),"")</f>
        <v/>
      </c>
      <c r="BI41" s="5" t="str">
        <f>IFERROR(VLOOKUP($B41,'18'!$C$11:$I$50,7,0),"")</f>
        <v/>
      </c>
      <c r="BJ41" s="5" t="str">
        <f>IFERROR(VLOOKUP($B41,'18'!$C$11:$L$50,10,0),"")</f>
        <v/>
      </c>
      <c r="BK41" s="5" t="str">
        <f>IFERROR(VLOOKUP($B41,'19'!$C$11:$G$50,5,0),"")</f>
        <v/>
      </c>
      <c r="BL41" s="5" t="str">
        <f>IFERROR(VLOOKUP($B41,'19'!$C$11:$I$50,7,0),"")</f>
        <v/>
      </c>
      <c r="BM41" s="5" t="str">
        <f>IFERROR(VLOOKUP($B41,'19'!$C$11:$L$50,10,0),"")</f>
        <v/>
      </c>
      <c r="BN41" s="5" t="str">
        <f>IFERROR(VLOOKUP($B41,'20'!$C$11:$G$50,5,0),"")</f>
        <v/>
      </c>
      <c r="BO41" s="5" t="str">
        <f>IFERROR(VLOOKUP($B41,'20'!$C$11:$I$50,7,0),"")</f>
        <v/>
      </c>
      <c r="BP41" s="5" t="str">
        <f>IFERROR(VLOOKUP($B41,'20'!$C$11:$L$50,10,0),"")</f>
        <v/>
      </c>
    </row>
    <row r="42" spans="2:68" x14ac:dyDescent="0.25">
      <c r="B42" s="2"/>
      <c r="C42" s="2" t="str">
        <f>IFERROR(VLOOKUP(B42:B233,[1]DBASE!$C$7:$D$200,2,0),"")</f>
        <v/>
      </c>
      <c r="D42" s="5">
        <f t="shared" si="1"/>
        <v>0</v>
      </c>
      <c r="E42" s="5">
        <f t="shared" si="1"/>
        <v>0</v>
      </c>
      <c r="G42" s="5">
        <f t="shared" si="2"/>
        <v>0</v>
      </c>
      <c r="I42" s="5" t="str">
        <f>IFERROR(VLOOKUP($B42,'1'!$C$11:$G$50,5,0),"")</f>
        <v/>
      </c>
      <c r="J42" s="5" t="str">
        <f>IFERROR(VLOOKUP($B42,'1'!$C$11:$I$50,7,0),"")</f>
        <v/>
      </c>
      <c r="K42" s="5" t="str">
        <f>IFERROR(VLOOKUP($B42,'1'!$C$11:$L$50,10,0),"")</f>
        <v/>
      </c>
      <c r="L42" s="5" t="str">
        <f>IFERROR(VLOOKUP($B42,'2'!$C$11:$G$50,5,0),"")</f>
        <v/>
      </c>
      <c r="M42" s="5" t="str">
        <f>IFERROR(VLOOKUP($B42,'2'!$C$11:$I$50,7,0),"")</f>
        <v/>
      </c>
      <c r="N42" s="5" t="str">
        <f>IFERROR(VLOOKUP($B42,'2'!$C$11:$L$50,10,0),"")</f>
        <v/>
      </c>
      <c r="O42" s="5" t="str">
        <f>IFERROR(VLOOKUP($B42,'3'!$C$11:$G$50,5,0),"")</f>
        <v/>
      </c>
      <c r="P42" s="5" t="str">
        <f>IFERROR(VLOOKUP($B42,'3'!$C$11:$I$50,7,0),"")</f>
        <v/>
      </c>
      <c r="Q42" s="5" t="str">
        <f>IFERROR(VLOOKUP($B42,'3'!$C$11:$L$50,10,0),"")</f>
        <v/>
      </c>
      <c r="R42" s="5" t="str">
        <f>IFERROR(VLOOKUP($B42,'4'!$C$11:$G$50,5,0),"")</f>
        <v/>
      </c>
      <c r="S42" s="5" t="str">
        <f>IFERROR(VLOOKUP($B42,'4'!$C$11:$I$50,7,0),"")</f>
        <v/>
      </c>
      <c r="T42" s="5" t="str">
        <f>IFERROR(VLOOKUP($B42,'4'!$C$11:$L$50,10,0),"")</f>
        <v/>
      </c>
      <c r="U42" s="5" t="str">
        <f>IFERROR(VLOOKUP($B42,'5'!$C$11:$G$50,5,0),"")</f>
        <v/>
      </c>
      <c r="V42" s="5" t="str">
        <f>IFERROR(VLOOKUP($B42,'5'!$C$11:$I$50,7,0),"")</f>
        <v/>
      </c>
      <c r="W42" s="5" t="str">
        <f>IFERROR(VLOOKUP($B42,'5'!$C$11:$L$50,10,0),"")</f>
        <v/>
      </c>
      <c r="X42" s="5" t="str">
        <f>IFERROR(VLOOKUP($B42,'6'!$C$11:$G$50,5,0),"")</f>
        <v/>
      </c>
      <c r="Y42" s="5" t="str">
        <f>IFERROR(VLOOKUP($B42,'6'!$C$11:$I$50,7,0),"")</f>
        <v/>
      </c>
      <c r="Z42" s="5" t="str">
        <f>IFERROR(VLOOKUP($B42,'6'!$C$11:$L$50,10,0),"")</f>
        <v/>
      </c>
      <c r="AA42" s="5" t="str">
        <f>IFERROR(VLOOKUP($B42,'7'!$C$11:$G$50,5,0),"")</f>
        <v/>
      </c>
      <c r="AB42" s="5" t="str">
        <f>IFERROR(VLOOKUP($B42,'7'!$C$11:$I$50,7,0),"")</f>
        <v/>
      </c>
      <c r="AC42" s="5" t="str">
        <f>IFERROR(VLOOKUP($B42,'7'!$C$11:$L$50,10,0),"")</f>
        <v/>
      </c>
      <c r="AD42" s="5" t="str">
        <f>IFERROR(VLOOKUP($B42,'8'!$C$11:$G$50,5,0),"")</f>
        <v/>
      </c>
      <c r="AE42" s="5" t="str">
        <f>IFERROR(VLOOKUP($B42,'8'!$C$11:$I$50,7,0),"")</f>
        <v/>
      </c>
      <c r="AF42" s="5" t="str">
        <f>IFERROR(VLOOKUP($B42,'8'!$C$11:$L$50,10,0),"")</f>
        <v/>
      </c>
      <c r="AG42" s="5" t="str">
        <f>IFERROR(VLOOKUP($B42,'9'!$C$11:$G$50,5,0),"")</f>
        <v/>
      </c>
      <c r="AH42" s="5" t="str">
        <f>IFERROR(VLOOKUP($B42,'9'!$C$11:$I$50,7,0),"")</f>
        <v/>
      </c>
      <c r="AI42" s="5" t="str">
        <f>IFERROR(VLOOKUP($B42,'9'!$C$11:$L$50,10,0),"")</f>
        <v/>
      </c>
      <c r="AJ42" s="5" t="str">
        <f>IFERROR(VLOOKUP($B42,'10'!$C$11:$G$50,5,0),"")</f>
        <v/>
      </c>
      <c r="AK42" s="5" t="str">
        <f>IFERROR(VLOOKUP($B42,'10'!$C$11:$I$50,7,0),"")</f>
        <v/>
      </c>
      <c r="AL42" s="5" t="str">
        <f>IFERROR(VLOOKUP($B42,'10'!$C$11:$L$50,10,0),"")</f>
        <v/>
      </c>
      <c r="AM42" s="5" t="str">
        <f>IFERROR(VLOOKUP($B42,'11'!$C$11:$G$50,5,0),"")</f>
        <v/>
      </c>
      <c r="AN42" s="5" t="str">
        <f>IFERROR(VLOOKUP($B42,'11'!$C$11:$I$50,7,0),"")</f>
        <v/>
      </c>
      <c r="AO42" s="5" t="str">
        <f>IFERROR(VLOOKUP($B42,'11'!$C$11:$L$50,10,0),"")</f>
        <v/>
      </c>
      <c r="AP42" s="5" t="str">
        <f>IFERROR(VLOOKUP($B42,'12'!$C$11:$G$50,5,0),"")</f>
        <v/>
      </c>
      <c r="AQ42" s="5" t="str">
        <f>IFERROR(VLOOKUP($B42,'12'!$C$11:$I$50,7,0),"")</f>
        <v/>
      </c>
      <c r="AR42" s="5" t="str">
        <f>IFERROR(VLOOKUP($B42,'12'!$C$11:$L$50,10,0),"")</f>
        <v/>
      </c>
      <c r="AS42" s="5" t="str">
        <f>IFERROR(VLOOKUP($B42,'13'!$C$11:$G$50,5,0),"")</f>
        <v/>
      </c>
      <c r="AT42" s="5" t="str">
        <f>IFERROR(VLOOKUP($B42,'13'!$C$11:$I$50,7,0),"")</f>
        <v/>
      </c>
      <c r="AU42" s="5" t="str">
        <f>IFERROR(VLOOKUP($B42,'13'!$C$11:$L$50,10,0),"")</f>
        <v/>
      </c>
      <c r="AV42" s="5" t="str">
        <f>IFERROR(VLOOKUP($B42,'14'!$C$11:$G$50,5,0),"")</f>
        <v/>
      </c>
      <c r="AW42" s="5" t="str">
        <f>IFERROR(VLOOKUP($B42,'14'!$C$11:$I$50,7,0),"")</f>
        <v/>
      </c>
      <c r="AX42" s="5" t="str">
        <f>IFERROR(VLOOKUP($B42,'14'!$C$11:$L$50,10,0),"")</f>
        <v/>
      </c>
      <c r="AY42" s="5" t="str">
        <f>IFERROR(VLOOKUP($B42,'15'!$C$11:$G$50,5,0),"")</f>
        <v/>
      </c>
      <c r="AZ42" s="5" t="str">
        <f>IFERROR(VLOOKUP($B42,'15'!$C$11:$I$50,7,0),"")</f>
        <v/>
      </c>
      <c r="BA42" s="5" t="str">
        <f>IFERROR(VLOOKUP($B42,'15'!$C$11:$L$50,10,0),"")</f>
        <v/>
      </c>
      <c r="BB42" s="5" t="str">
        <f>IFERROR(VLOOKUP($B42,'16'!$C$11:$G$50,5,0),"")</f>
        <v/>
      </c>
      <c r="BC42" s="5" t="str">
        <f>IFERROR(VLOOKUP($B42,'16'!$C$11:$I$50,7,0),"")</f>
        <v/>
      </c>
      <c r="BD42" s="5" t="str">
        <f>IFERROR(VLOOKUP($B42,'16'!$C$11:$L$50,10,0),"")</f>
        <v/>
      </c>
      <c r="BE42" s="5" t="str">
        <f>IFERROR(VLOOKUP($B42,'17'!$C$11:$G$50,5,0),"")</f>
        <v/>
      </c>
      <c r="BF42" s="5" t="str">
        <f>IFERROR(VLOOKUP($B42,'17'!$C$11:$I$50,7,0),"")</f>
        <v/>
      </c>
      <c r="BG42" s="5" t="str">
        <f>IFERROR(VLOOKUP($B42,'17'!$C$11:$L$50,10,0),"")</f>
        <v/>
      </c>
      <c r="BH42" s="5" t="str">
        <f>IFERROR(VLOOKUP($B42,'18'!$C$11:$G$50,5,0),"")</f>
        <v/>
      </c>
      <c r="BI42" s="5" t="str">
        <f>IFERROR(VLOOKUP($B42,'18'!$C$11:$I$50,7,0),"")</f>
        <v/>
      </c>
      <c r="BJ42" s="5" t="str">
        <f>IFERROR(VLOOKUP($B42,'18'!$C$11:$L$50,10,0),"")</f>
        <v/>
      </c>
      <c r="BK42" s="5" t="str">
        <f>IFERROR(VLOOKUP($B42,'19'!$C$11:$G$50,5,0),"")</f>
        <v/>
      </c>
      <c r="BL42" s="5" t="str">
        <f>IFERROR(VLOOKUP($B42,'19'!$C$11:$I$50,7,0),"")</f>
        <v/>
      </c>
      <c r="BM42" s="5" t="str">
        <f>IFERROR(VLOOKUP($B42,'19'!$C$11:$L$50,10,0),"")</f>
        <v/>
      </c>
      <c r="BN42" s="5" t="str">
        <f>IFERROR(VLOOKUP($B42,'20'!$C$11:$G$50,5,0),"")</f>
        <v/>
      </c>
      <c r="BO42" s="5" t="str">
        <f>IFERROR(VLOOKUP($B42,'20'!$C$11:$I$50,7,0),"")</f>
        <v/>
      </c>
      <c r="BP42" s="5" t="str">
        <f>IFERROR(VLOOKUP($B42,'20'!$C$11:$L$50,10,0),"")</f>
        <v/>
      </c>
    </row>
    <row r="43" spans="2:68" x14ac:dyDescent="0.25">
      <c r="B43" s="2"/>
      <c r="C43" s="2" t="str">
        <f>IFERROR(VLOOKUP(B43:B234,[1]DBASE!$C$7:$D$200,2,0),"")</f>
        <v/>
      </c>
      <c r="D43" s="5">
        <f t="shared" si="1"/>
        <v>0</v>
      </c>
      <c r="E43" s="5">
        <f t="shared" si="1"/>
        <v>0</v>
      </c>
      <c r="G43" s="5">
        <f t="shared" si="2"/>
        <v>0</v>
      </c>
      <c r="I43" s="5" t="str">
        <f>IFERROR(VLOOKUP($B43,'1'!$C$11:$G$50,5,0),"")</f>
        <v/>
      </c>
      <c r="J43" s="5" t="str">
        <f>IFERROR(VLOOKUP($B43,'1'!$C$11:$I$50,7,0),"")</f>
        <v/>
      </c>
      <c r="K43" s="5" t="str">
        <f>IFERROR(VLOOKUP($B43,'1'!$C$11:$L$50,10,0),"")</f>
        <v/>
      </c>
      <c r="L43" s="5" t="str">
        <f>IFERROR(VLOOKUP($B43,'2'!$C$11:$G$50,5,0),"")</f>
        <v/>
      </c>
      <c r="M43" s="5" t="str">
        <f>IFERROR(VLOOKUP($B43,'2'!$C$11:$I$50,7,0),"")</f>
        <v/>
      </c>
      <c r="N43" s="5" t="str">
        <f>IFERROR(VLOOKUP($B43,'2'!$C$11:$L$50,10,0),"")</f>
        <v/>
      </c>
      <c r="O43" s="5" t="str">
        <f>IFERROR(VLOOKUP($B43,'3'!$C$11:$G$50,5,0),"")</f>
        <v/>
      </c>
      <c r="P43" s="5" t="str">
        <f>IFERROR(VLOOKUP($B43,'3'!$C$11:$I$50,7,0),"")</f>
        <v/>
      </c>
      <c r="Q43" s="5" t="str">
        <f>IFERROR(VLOOKUP($B43,'3'!$C$11:$L$50,10,0),"")</f>
        <v/>
      </c>
      <c r="R43" s="5" t="str">
        <f>IFERROR(VLOOKUP($B43,'4'!$C$11:$G$50,5,0),"")</f>
        <v/>
      </c>
      <c r="S43" s="5" t="str">
        <f>IFERROR(VLOOKUP($B43,'4'!$C$11:$I$50,7,0),"")</f>
        <v/>
      </c>
      <c r="T43" s="5" t="str">
        <f>IFERROR(VLOOKUP($B43,'4'!$C$11:$L$50,10,0),"")</f>
        <v/>
      </c>
      <c r="U43" s="5" t="str">
        <f>IFERROR(VLOOKUP($B43,'5'!$C$11:$G$50,5,0),"")</f>
        <v/>
      </c>
      <c r="V43" s="5" t="str">
        <f>IFERROR(VLOOKUP($B43,'5'!$C$11:$I$50,7,0),"")</f>
        <v/>
      </c>
      <c r="W43" s="5" t="str">
        <f>IFERROR(VLOOKUP($B43,'5'!$C$11:$L$50,10,0),"")</f>
        <v/>
      </c>
      <c r="X43" s="5" t="str">
        <f>IFERROR(VLOOKUP($B43,'6'!$C$11:$G$50,5,0),"")</f>
        <v/>
      </c>
      <c r="Y43" s="5" t="str">
        <f>IFERROR(VLOOKUP($B43,'6'!$C$11:$I$50,7,0),"")</f>
        <v/>
      </c>
      <c r="Z43" s="5" t="str">
        <f>IFERROR(VLOOKUP($B43,'6'!$C$11:$L$50,10,0),"")</f>
        <v/>
      </c>
      <c r="AA43" s="5" t="str">
        <f>IFERROR(VLOOKUP($B43,'7'!$C$11:$G$50,5,0),"")</f>
        <v/>
      </c>
      <c r="AB43" s="5" t="str">
        <f>IFERROR(VLOOKUP($B43,'7'!$C$11:$I$50,7,0),"")</f>
        <v/>
      </c>
      <c r="AC43" s="5" t="str">
        <f>IFERROR(VLOOKUP($B43,'7'!$C$11:$L$50,10,0),"")</f>
        <v/>
      </c>
      <c r="AD43" s="5" t="str">
        <f>IFERROR(VLOOKUP($B43,'8'!$C$11:$G$50,5,0),"")</f>
        <v/>
      </c>
      <c r="AE43" s="5" t="str">
        <f>IFERROR(VLOOKUP($B43,'8'!$C$11:$I$50,7,0),"")</f>
        <v/>
      </c>
      <c r="AF43" s="5" t="str">
        <f>IFERROR(VLOOKUP($B43,'8'!$C$11:$L$50,10,0),"")</f>
        <v/>
      </c>
      <c r="AG43" s="5" t="str">
        <f>IFERROR(VLOOKUP($B43,'9'!$C$11:$G$50,5,0),"")</f>
        <v/>
      </c>
      <c r="AH43" s="5" t="str">
        <f>IFERROR(VLOOKUP($B43,'9'!$C$11:$I$50,7,0),"")</f>
        <v/>
      </c>
      <c r="AI43" s="5" t="str">
        <f>IFERROR(VLOOKUP($B43,'9'!$C$11:$L$50,10,0),"")</f>
        <v/>
      </c>
      <c r="AJ43" s="5" t="str">
        <f>IFERROR(VLOOKUP($B43,'10'!$C$11:$G$50,5,0),"")</f>
        <v/>
      </c>
      <c r="AK43" s="5" t="str">
        <f>IFERROR(VLOOKUP($B43,'10'!$C$11:$I$50,7,0),"")</f>
        <v/>
      </c>
      <c r="AL43" s="5" t="str">
        <f>IFERROR(VLOOKUP($B43,'10'!$C$11:$L$50,10,0),"")</f>
        <v/>
      </c>
      <c r="AM43" s="5" t="str">
        <f>IFERROR(VLOOKUP($B43,'11'!$C$11:$G$50,5,0),"")</f>
        <v/>
      </c>
      <c r="AN43" s="5" t="str">
        <f>IFERROR(VLOOKUP($B43,'11'!$C$11:$I$50,7,0),"")</f>
        <v/>
      </c>
      <c r="AO43" s="5" t="str">
        <f>IFERROR(VLOOKUP($B43,'11'!$C$11:$L$50,10,0),"")</f>
        <v/>
      </c>
      <c r="AP43" s="5" t="str">
        <f>IFERROR(VLOOKUP($B43,'12'!$C$11:$G$50,5,0),"")</f>
        <v/>
      </c>
      <c r="AQ43" s="5" t="str">
        <f>IFERROR(VLOOKUP($B43,'12'!$C$11:$I$50,7,0),"")</f>
        <v/>
      </c>
      <c r="AR43" s="5" t="str">
        <f>IFERROR(VLOOKUP($B43,'12'!$C$11:$L$50,10,0),"")</f>
        <v/>
      </c>
      <c r="AS43" s="5" t="str">
        <f>IFERROR(VLOOKUP($B43,'13'!$C$11:$G$50,5,0),"")</f>
        <v/>
      </c>
      <c r="AT43" s="5" t="str">
        <f>IFERROR(VLOOKUP($B43,'13'!$C$11:$I$50,7,0),"")</f>
        <v/>
      </c>
      <c r="AU43" s="5" t="str">
        <f>IFERROR(VLOOKUP($B43,'13'!$C$11:$L$50,10,0),"")</f>
        <v/>
      </c>
      <c r="AV43" s="5" t="str">
        <f>IFERROR(VLOOKUP($B43,'14'!$C$11:$G$50,5,0),"")</f>
        <v/>
      </c>
      <c r="AW43" s="5" t="str">
        <f>IFERROR(VLOOKUP($B43,'14'!$C$11:$I$50,7,0),"")</f>
        <v/>
      </c>
      <c r="AX43" s="5" t="str">
        <f>IFERROR(VLOOKUP($B43,'14'!$C$11:$L$50,10,0),"")</f>
        <v/>
      </c>
      <c r="AY43" s="5" t="str">
        <f>IFERROR(VLOOKUP($B43,'15'!$C$11:$G$50,5,0),"")</f>
        <v/>
      </c>
      <c r="AZ43" s="5" t="str">
        <f>IFERROR(VLOOKUP($B43,'15'!$C$11:$I$50,7,0),"")</f>
        <v/>
      </c>
      <c r="BA43" s="5" t="str">
        <f>IFERROR(VLOOKUP($B43,'15'!$C$11:$L$50,10,0),"")</f>
        <v/>
      </c>
      <c r="BB43" s="5" t="str">
        <f>IFERROR(VLOOKUP($B43,'16'!$C$11:$G$50,5,0),"")</f>
        <v/>
      </c>
      <c r="BC43" s="5" t="str">
        <f>IFERROR(VLOOKUP($B43,'16'!$C$11:$I$50,7,0),"")</f>
        <v/>
      </c>
      <c r="BD43" s="5" t="str">
        <f>IFERROR(VLOOKUP($B43,'16'!$C$11:$L$50,10,0),"")</f>
        <v/>
      </c>
      <c r="BE43" s="5" t="str">
        <f>IFERROR(VLOOKUP($B43,'17'!$C$11:$G$50,5,0),"")</f>
        <v/>
      </c>
      <c r="BF43" s="5" t="str">
        <f>IFERROR(VLOOKUP($B43,'17'!$C$11:$I$50,7,0),"")</f>
        <v/>
      </c>
      <c r="BG43" s="5" t="str">
        <f>IFERROR(VLOOKUP($B43,'17'!$C$11:$L$50,10,0),"")</f>
        <v/>
      </c>
      <c r="BH43" s="5" t="str">
        <f>IFERROR(VLOOKUP($B43,'18'!$C$11:$G$50,5,0),"")</f>
        <v/>
      </c>
      <c r="BI43" s="5" t="str">
        <f>IFERROR(VLOOKUP($B43,'18'!$C$11:$I$50,7,0),"")</f>
        <v/>
      </c>
      <c r="BJ43" s="5" t="str">
        <f>IFERROR(VLOOKUP($B43,'18'!$C$11:$L$50,10,0),"")</f>
        <v/>
      </c>
      <c r="BK43" s="5" t="str">
        <f>IFERROR(VLOOKUP($B43,'19'!$C$11:$G$50,5,0),"")</f>
        <v/>
      </c>
      <c r="BL43" s="5" t="str">
        <f>IFERROR(VLOOKUP($B43,'19'!$C$11:$I$50,7,0),"")</f>
        <v/>
      </c>
      <c r="BM43" s="5" t="str">
        <f>IFERROR(VLOOKUP($B43,'19'!$C$11:$L$50,10,0),"")</f>
        <v/>
      </c>
      <c r="BN43" s="5" t="str">
        <f>IFERROR(VLOOKUP($B43,'20'!$C$11:$G$50,5,0),"")</f>
        <v/>
      </c>
      <c r="BO43" s="5" t="str">
        <f>IFERROR(VLOOKUP($B43,'20'!$C$11:$I$50,7,0),"")</f>
        <v/>
      </c>
      <c r="BP43" s="5" t="str">
        <f>IFERROR(VLOOKUP($B43,'20'!$C$11:$L$50,10,0),"")</f>
        <v/>
      </c>
    </row>
    <row r="44" spans="2:68" x14ac:dyDescent="0.25">
      <c r="B44" s="2"/>
      <c r="C44" s="2" t="str">
        <f>IFERROR(VLOOKUP(B44:B235,[1]DBASE!$C$7:$D$200,2,0),"")</f>
        <v/>
      </c>
      <c r="D44" s="5">
        <f t="shared" si="1"/>
        <v>0</v>
      </c>
      <c r="E44" s="5">
        <f t="shared" si="1"/>
        <v>0</v>
      </c>
      <c r="G44" s="5">
        <f t="shared" si="2"/>
        <v>0</v>
      </c>
      <c r="I44" s="5" t="str">
        <f>IFERROR(VLOOKUP($B44,'1'!$C$11:$G$50,5,0),"")</f>
        <v/>
      </c>
      <c r="J44" s="5" t="str">
        <f>IFERROR(VLOOKUP($B44,'1'!$C$11:$I$50,7,0),"")</f>
        <v/>
      </c>
      <c r="K44" s="5" t="str">
        <f>IFERROR(VLOOKUP($B44,'1'!$C$11:$L$50,10,0),"")</f>
        <v/>
      </c>
      <c r="L44" s="5" t="str">
        <f>IFERROR(VLOOKUP($B44,'2'!$C$11:$G$50,5,0),"")</f>
        <v/>
      </c>
      <c r="M44" s="5" t="str">
        <f>IFERROR(VLOOKUP($B44,'2'!$C$11:$I$50,7,0),"")</f>
        <v/>
      </c>
      <c r="N44" s="5" t="str">
        <f>IFERROR(VLOOKUP($B44,'2'!$C$11:$L$50,10,0),"")</f>
        <v/>
      </c>
      <c r="O44" s="5" t="str">
        <f>IFERROR(VLOOKUP($B44,'3'!$C$11:$G$50,5,0),"")</f>
        <v/>
      </c>
      <c r="P44" s="5" t="str">
        <f>IFERROR(VLOOKUP($B44,'3'!$C$11:$I$50,7,0),"")</f>
        <v/>
      </c>
      <c r="Q44" s="5" t="str">
        <f>IFERROR(VLOOKUP($B44,'3'!$C$11:$L$50,10,0),"")</f>
        <v/>
      </c>
      <c r="R44" s="5" t="str">
        <f>IFERROR(VLOOKUP($B44,'4'!$C$11:$G$50,5,0),"")</f>
        <v/>
      </c>
      <c r="S44" s="5" t="str">
        <f>IFERROR(VLOOKUP($B44,'4'!$C$11:$I$50,7,0),"")</f>
        <v/>
      </c>
      <c r="T44" s="5" t="str">
        <f>IFERROR(VLOOKUP($B44,'4'!$C$11:$L$50,10,0),"")</f>
        <v/>
      </c>
      <c r="U44" s="5" t="str">
        <f>IFERROR(VLOOKUP($B44,'5'!$C$11:$G$50,5,0),"")</f>
        <v/>
      </c>
      <c r="V44" s="5" t="str">
        <f>IFERROR(VLOOKUP($B44,'5'!$C$11:$I$50,7,0),"")</f>
        <v/>
      </c>
      <c r="W44" s="5" t="str">
        <f>IFERROR(VLOOKUP($B44,'5'!$C$11:$L$50,10,0),"")</f>
        <v/>
      </c>
      <c r="X44" s="5" t="str">
        <f>IFERROR(VLOOKUP($B44,'6'!$C$11:$G$50,5,0),"")</f>
        <v/>
      </c>
      <c r="Y44" s="5" t="str">
        <f>IFERROR(VLOOKUP($B44,'6'!$C$11:$I$50,7,0),"")</f>
        <v/>
      </c>
      <c r="Z44" s="5" t="str">
        <f>IFERROR(VLOOKUP($B44,'6'!$C$11:$L$50,10,0),"")</f>
        <v/>
      </c>
      <c r="AA44" s="5" t="str">
        <f>IFERROR(VLOOKUP($B44,'7'!$C$11:$G$50,5,0),"")</f>
        <v/>
      </c>
      <c r="AB44" s="5" t="str">
        <f>IFERROR(VLOOKUP($B44,'7'!$C$11:$I$50,7,0),"")</f>
        <v/>
      </c>
      <c r="AC44" s="5" t="str">
        <f>IFERROR(VLOOKUP($B44,'7'!$C$11:$L$50,10,0),"")</f>
        <v/>
      </c>
      <c r="AD44" s="5" t="str">
        <f>IFERROR(VLOOKUP($B44,'8'!$C$11:$G$50,5,0),"")</f>
        <v/>
      </c>
      <c r="AE44" s="5" t="str">
        <f>IFERROR(VLOOKUP($B44,'8'!$C$11:$I$50,7,0),"")</f>
        <v/>
      </c>
      <c r="AF44" s="5" t="str">
        <f>IFERROR(VLOOKUP($B44,'8'!$C$11:$L$50,10,0),"")</f>
        <v/>
      </c>
      <c r="AG44" s="5" t="str">
        <f>IFERROR(VLOOKUP($B44,'9'!$C$11:$G$50,5,0),"")</f>
        <v/>
      </c>
      <c r="AH44" s="5" t="str">
        <f>IFERROR(VLOOKUP($B44,'9'!$C$11:$I$50,7,0),"")</f>
        <v/>
      </c>
      <c r="AI44" s="5" t="str">
        <f>IFERROR(VLOOKUP($B44,'9'!$C$11:$L$50,10,0),"")</f>
        <v/>
      </c>
      <c r="AJ44" s="5" t="str">
        <f>IFERROR(VLOOKUP($B44,'10'!$C$11:$G$50,5,0),"")</f>
        <v/>
      </c>
      <c r="AK44" s="5" t="str">
        <f>IFERROR(VLOOKUP($B44,'10'!$C$11:$I$50,7,0),"")</f>
        <v/>
      </c>
      <c r="AL44" s="5" t="str">
        <f>IFERROR(VLOOKUP($B44,'10'!$C$11:$L$50,10,0),"")</f>
        <v/>
      </c>
      <c r="AM44" s="5" t="str">
        <f>IFERROR(VLOOKUP($B44,'11'!$C$11:$G$50,5,0),"")</f>
        <v/>
      </c>
      <c r="AN44" s="5" t="str">
        <f>IFERROR(VLOOKUP($B44,'11'!$C$11:$I$50,7,0),"")</f>
        <v/>
      </c>
      <c r="AO44" s="5" t="str">
        <f>IFERROR(VLOOKUP($B44,'11'!$C$11:$L$50,10,0),"")</f>
        <v/>
      </c>
      <c r="AP44" s="5" t="str">
        <f>IFERROR(VLOOKUP($B44,'12'!$C$11:$G$50,5,0),"")</f>
        <v/>
      </c>
      <c r="AQ44" s="5" t="str">
        <f>IFERROR(VLOOKUP($B44,'12'!$C$11:$I$50,7,0),"")</f>
        <v/>
      </c>
      <c r="AR44" s="5" t="str">
        <f>IFERROR(VLOOKUP($B44,'12'!$C$11:$L$50,10,0),"")</f>
        <v/>
      </c>
      <c r="AS44" s="5" t="str">
        <f>IFERROR(VLOOKUP($B44,'13'!$C$11:$G$50,5,0),"")</f>
        <v/>
      </c>
      <c r="AT44" s="5" t="str">
        <f>IFERROR(VLOOKUP($B44,'13'!$C$11:$I$50,7,0),"")</f>
        <v/>
      </c>
      <c r="AU44" s="5" t="str">
        <f>IFERROR(VLOOKUP($B44,'13'!$C$11:$L$50,10,0),"")</f>
        <v/>
      </c>
      <c r="AV44" s="5" t="str">
        <f>IFERROR(VLOOKUP($B44,'14'!$C$11:$G$50,5,0),"")</f>
        <v/>
      </c>
      <c r="AW44" s="5" t="str">
        <f>IFERROR(VLOOKUP($B44,'14'!$C$11:$I$50,7,0),"")</f>
        <v/>
      </c>
      <c r="AX44" s="5" t="str">
        <f>IFERROR(VLOOKUP($B44,'14'!$C$11:$L$50,10,0),"")</f>
        <v/>
      </c>
      <c r="AY44" s="5" t="str">
        <f>IFERROR(VLOOKUP($B44,'15'!$C$11:$G$50,5,0),"")</f>
        <v/>
      </c>
      <c r="AZ44" s="5" t="str">
        <f>IFERROR(VLOOKUP($B44,'15'!$C$11:$I$50,7,0),"")</f>
        <v/>
      </c>
      <c r="BA44" s="5" t="str">
        <f>IFERROR(VLOOKUP($B44,'15'!$C$11:$L$50,10,0),"")</f>
        <v/>
      </c>
      <c r="BB44" s="5" t="str">
        <f>IFERROR(VLOOKUP($B44,'16'!$C$11:$G$50,5,0),"")</f>
        <v/>
      </c>
      <c r="BC44" s="5" t="str">
        <f>IFERROR(VLOOKUP($B44,'16'!$C$11:$I$50,7,0),"")</f>
        <v/>
      </c>
      <c r="BD44" s="5" t="str">
        <f>IFERROR(VLOOKUP($B44,'16'!$C$11:$L$50,10,0),"")</f>
        <v/>
      </c>
      <c r="BE44" s="5" t="str">
        <f>IFERROR(VLOOKUP($B44,'17'!$C$11:$G$50,5,0),"")</f>
        <v/>
      </c>
      <c r="BF44" s="5" t="str">
        <f>IFERROR(VLOOKUP($B44,'17'!$C$11:$I$50,7,0),"")</f>
        <v/>
      </c>
      <c r="BG44" s="5" t="str">
        <f>IFERROR(VLOOKUP($B44,'17'!$C$11:$L$50,10,0),"")</f>
        <v/>
      </c>
      <c r="BH44" s="5" t="str">
        <f>IFERROR(VLOOKUP($B44,'18'!$C$11:$G$50,5,0),"")</f>
        <v/>
      </c>
      <c r="BI44" s="5" t="str">
        <f>IFERROR(VLOOKUP($B44,'18'!$C$11:$I$50,7,0),"")</f>
        <v/>
      </c>
      <c r="BJ44" s="5" t="str">
        <f>IFERROR(VLOOKUP($B44,'18'!$C$11:$L$50,10,0),"")</f>
        <v/>
      </c>
      <c r="BK44" s="5" t="str">
        <f>IFERROR(VLOOKUP($B44,'19'!$C$11:$G$50,5,0),"")</f>
        <v/>
      </c>
      <c r="BL44" s="5" t="str">
        <f>IFERROR(VLOOKUP($B44,'19'!$C$11:$I$50,7,0),"")</f>
        <v/>
      </c>
      <c r="BM44" s="5" t="str">
        <f>IFERROR(VLOOKUP($B44,'19'!$C$11:$L$50,10,0),"")</f>
        <v/>
      </c>
      <c r="BN44" s="5" t="str">
        <f>IFERROR(VLOOKUP($B44,'20'!$C$11:$G$50,5,0),"")</f>
        <v/>
      </c>
      <c r="BO44" s="5" t="str">
        <f>IFERROR(VLOOKUP($B44,'20'!$C$11:$I$50,7,0),"")</f>
        <v/>
      </c>
      <c r="BP44" s="5" t="str">
        <f>IFERROR(VLOOKUP($B44,'20'!$C$11:$L$50,10,0),"")</f>
        <v/>
      </c>
    </row>
    <row r="45" spans="2:68" x14ac:dyDescent="0.25">
      <c r="B45" s="2"/>
      <c r="C45" s="2" t="str">
        <f>IFERROR(VLOOKUP(B45:B236,[1]DBASE!$C$7:$D$200,2,0),"")</f>
        <v/>
      </c>
      <c r="D45" s="5">
        <f t="shared" si="1"/>
        <v>0</v>
      </c>
      <c r="E45" s="5">
        <f t="shared" si="1"/>
        <v>0</v>
      </c>
      <c r="G45" s="5">
        <f t="shared" si="2"/>
        <v>0</v>
      </c>
      <c r="I45" s="5" t="str">
        <f>IFERROR(VLOOKUP($B45,'1'!$C$11:$G$50,5,0),"")</f>
        <v/>
      </c>
      <c r="J45" s="5" t="str">
        <f>IFERROR(VLOOKUP($B45,'1'!$C$11:$I$50,7,0),"")</f>
        <v/>
      </c>
      <c r="K45" s="5" t="str">
        <f>IFERROR(VLOOKUP($B45,'1'!$C$11:$L$50,10,0),"")</f>
        <v/>
      </c>
      <c r="L45" s="5" t="str">
        <f>IFERROR(VLOOKUP($B45,'2'!$C$11:$G$50,5,0),"")</f>
        <v/>
      </c>
      <c r="M45" s="5" t="str">
        <f>IFERROR(VLOOKUP($B45,'2'!$C$11:$I$50,7,0),"")</f>
        <v/>
      </c>
      <c r="N45" s="5" t="str">
        <f>IFERROR(VLOOKUP($B45,'2'!$C$11:$L$50,10,0),"")</f>
        <v/>
      </c>
      <c r="O45" s="5" t="str">
        <f>IFERROR(VLOOKUP($B45,'3'!$C$11:$G$50,5,0),"")</f>
        <v/>
      </c>
      <c r="P45" s="5" t="str">
        <f>IFERROR(VLOOKUP($B45,'3'!$C$11:$I$50,7,0),"")</f>
        <v/>
      </c>
      <c r="Q45" s="5" t="str">
        <f>IFERROR(VLOOKUP($B45,'3'!$C$11:$L$50,10,0),"")</f>
        <v/>
      </c>
      <c r="R45" s="5" t="str">
        <f>IFERROR(VLOOKUP($B45,'4'!$C$11:$G$50,5,0),"")</f>
        <v/>
      </c>
      <c r="S45" s="5" t="str">
        <f>IFERROR(VLOOKUP($B45,'4'!$C$11:$I$50,7,0),"")</f>
        <v/>
      </c>
      <c r="T45" s="5" t="str">
        <f>IFERROR(VLOOKUP($B45,'4'!$C$11:$L$50,10,0),"")</f>
        <v/>
      </c>
      <c r="U45" s="5" t="str">
        <f>IFERROR(VLOOKUP($B45,'5'!$C$11:$G$50,5,0),"")</f>
        <v/>
      </c>
      <c r="V45" s="5" t="str">
        <f>IFERROR(VLOOKUP($B45,'5'!$C$11:$I$50,7,0),"")</f>
        <v/>
      </c>
      <c r="W45" s="5" t="str">
        <f>IFERROR(VLOOKUP($B45,'5'!$C$11:$L$50,10,0),"")</f>
        <v/>
      </c>
      <c r="X45" s="5" t="str">
        <f>IFERROR(VLOOKUP($B45,'6'!$C$11:$G$50,5,0),"")</f>
        <v/>
      </c>
      <c r="Y45" s="5" t="str">
        <f>IFERROR(VLOOKUP($B45,'6'!$C$11:$I$50,7,0),"")</f>
        <v/>
      </c>
      <c r="Z45" s="5" t="str">
        <f>IFERROR(VLOOKUP($B45,'6'!$C$11:$L$50,10,0),"")</f>
        <v/>
      </c>
      <c r="AA45" s="5" t="str">
        <f>IFERROR(VLOOKUP($B45,'7'!$C$11:$G$50,5,0),"")</f>
        <v/>
      </c>
      <c r="AB45" s="5" t="str">
        <f>IFERROR(VLOOKUP($B45,'7'!$C$11:$I$50,7,0),"")</f>
        <v/>
      </c>
      <c r="AC45" s="5" t="str">
        <f>IFERROR(VLOOKUP($B45,'7'!$C$11:$L$50,10,0),"")</f>
        <v/>
      </c>
      <c r="AD45" s="5" t="str">
        <f>IFERROR(VLOOKUP($B45,'8'!$C$11:$G$50,5,0),"")</f>
        <v/>
      </c>
      <c r="AE45" s="5" t="str">
        <f>IFERROR(VLOOKUP($B45,'8'!$C$11:$I$50,7,0),"")</f>
        <v/>
      </c>
      <c r="AF45" s="5" t="str">
        <f>IFERROR(VLOOKUP($B45,'8'!$C$11:$L$50,10,0),"")</f>
        <v/>
      </c>
      <c r="AG45" s="5" t="str">
        <f>IFERROR(VLOOKUP($B45,'9'!$C$11:$G$50,5,0),"")</f>
        <v/>
      </c>
      <c r="AH45" s="5" t="str">
        <f>IFERROR(VLOOKUP($B45,'9'!$C$11:$I$50,7,0),"")</f>
        <v/>
      </c>
      <c r="AI45" s="5" t="str">
        <f>IFERROR(VLOOKUP($B45,'9'!$C$11:$L$50,10,0),"")</f>
        <v/>
      </c>
      <c r="AJ45" s="5" t="str">
        <f>IFERROR(VLOOKUP($B45,'10'!$C$11:$G$50,5,0),"")</f>
        <v/>
      </c>
      <c r="AK45" s="5" t="str">
        <f>IFERROR(VLOOKUP($B45,'10'!$C$11:$I$50,7,0),"")</f>
        <v/>
      </c>
      <c r="AL45" s="5" t="str">
        <f>IFERROR(VLOOKUP($B45,'10'!$C$11:$L$50,10,0),"")</f>
        <v/>
      </c>
      <c r="AM45" s="5" t="str">
        <f>IFERROR(VLOOKUP($B45,'11'!$C$11:$G$50,5,0),"")</f>
        <v/>
      </c>
      <c r="AN45" s="5" t="str">
        <f>IFERROR(VLOOKUP($B45,'11'!$C$11:$I$50,7,0),"")</f>
        <v/>
      </c>
      <c r="AO45" s="5" t="str">
        <f>IFERROR(VLOOKUP($B45,'11'!$C$11:$L$50,10,0),"")</f>
        <v/>
      </c>
      <c r="AP45" s="5" t="str">
        <f>IFERROR(VLOOKUP($B45,'12'!$C$11:$G$50,5,0),"")</f>
        <v/>
      </c>
      <c r="AQ45" s="5" t="str">
        <f>IFERROR(VLOOKUP($B45,'12'!$C$11:$I$50,7,0),"")</f>
        <v/>
      </c>
      <c r="AR45" s="5" t="str">
        <f>IFERROR(VLOOKUP($B45,'12'!$C$11:$L$50,10,0),"")</f>
        <v/>
      </c>
      <c r="AS45" s="5" t="str">
        <f>IFERROR(VLOOKUP($B45,'13'!$C$11:$G$50,5,0),"")</f>
        <v/>
      </c>
      <c r="AT45" s="5" t="str">
        <f>IFERROR(VLOOKUP($B45,'13'!$C$11:$I$50,7,0),"")</f>
        <v/>
      </c>
      <c r="AU45" s="5" t="str">
        <f>IFERROR(VLOOKUP($B45,'13'!$C$11:$L$50,10,0),"")</f>
        <v/>
      </c>
      <c r="AV45" s="5" t="str">
        <f>IFERROR(VLOOKUP($B45,'14'!$C$11:$G$50,5,0),"")</f>
        <v/>
      </c>
      <c r="AW45" s="5" t="str">
        <f>IFERROR(VLOOKUP($B45,'14'!$C$11:$I$50,7,0),"")</f>
        <v/>
      </c>
      <c r="AX45" s="5" t="str">
        <f>IFERROR(VLOOKUP($B45,'14'!$C$11:$L$50,10,0),"")</f>
        <v/>
      </c>
      <c r="AY45" s="5" t="str">
        <f>IFERROR(VLOOKUP($B45,'15'!$C$11:$G$50,5,0),"")</f>
        <v/>
      </c>
      <c r="AZ45" s="5" t="str">
        <f>IFERROR(VLOOKUP($B45,'15'!$C$11:$I$50,7,0),"")</f>
        <v/>
      </c>
      <c r="BA45" s="5" t="str">
        <f>IFERROR(VLOOKUP($B45,'15'!$C$11:$L$50,10,0),"")</f>
        <v/>
      </c>
      <c r="BB45" s="5" t="str">
        <f>IFERROR(VLOOKUP($B45,'16'!$C$11:$G$50,5,0),"")</f>
        <v/>
      </c>
      <c r="BC45" s="5" t="str">
        <f>IFERROR(VLOOKUP($B45,'16'!$C$11:$I$50,7,0),"")</f>
        <v/>
      </c>
      <c r="BD45" s="5" t="str">
        <f>IFERROR(VLOOKUP($B45,'16'!$C$11:$L$50,10,0),"")</f>
        <v/>
      </c>
      <c r="BE45" s="5" t="str">
        <f>IFERROR(VLOOKUP($B45,'17'!$C$11:$G$50,5,0),"")</f>
        <v/>
      </c>
      <c r="BF45" s="5" t="str">
        <f>IFERROR(VLOOKUP($B45,'17'!$C$11:$I$50,7,0),"")</f>
        <v/>
      </c>
      <c r="BG45" s="5" t="str">
        <f>IFERROR(VLOOKUP($B45,'17'!$C$11:$L$50,10,0),"")</f>
        <v/>
      </c>
      <c r="BH45" s="5" t="str">
        <f>IFERROR(VLOOKUP($B45,'18'!$C$11:$G$50,5,0),"")</f>
        <v/>
      </c>
      <c r="BI45" s="5" t="str">
        <f>IFERROR(VLOOKUP($B45,'18'!$C$11:$I$50,7,0),"")</f>
        <v/>
      </c>
      <c r="BJ45" s="5" t="str">
        <f>IFERROR(VLOOKUP($B45,'18'!$C$11:$L$50,10,0),"")</f>
        <v/>
      </c>
      <c r="BK45" s="5" t="str">
        <f>IFERROR(VLOOKUP($B45,'19'!$C$11:$G$50,5,0),"")</f>
        <v/>
      </c>
      <c r="BL45" s="5" t="str">
        <f>IFERROR(VLOOKUP($B45,'19'!$C$11:$I$50,7,0),"")</f>
        <v/>
      </c>
      <c r="BM45" s="5" t="str">
        <f>IFERROR(VLOOKUP($B45,'19'!$C$11:$L$50,10,0),"")</f>
        <v/>
      </c>
      <c r="BN45" s="5" t="str">
        <f>IFERROR(VLOOKUP($B45,'20'!$C$11:$G$50,5,0),"")</f>
        <v/>
      </c>
      <c r="BO45" s="5" t="str">
        <f>IFERROR(VLOOKUP($B45,'20'!$C$11:$I$50,7,0),"")</f>
        <v/>
      </c>
      <c r="BP45" s="5" t="str">
        <f>IFERROR(VLOOKUP($B45,'20'!$C$11:$L$50,10,0),"")</f>
        <v/>
      </c>
    </row>
    <row r="46" spans="2:68" x14ac:dyDescent="0.25">
      <c r="B46" s="2"/>
      <c r="C46" s="2" t="str">
        <f>IFERROR(VLOOKUP(B46:B237,[1]DBASE!$C$7:$D$200,2,0),"")</f>
        <v/>
      </c>
      <c r="D46" s="5">
        <f t="shared" si="1"/>
        <v>0</v>
      </c>
      <c r="E46" s="5">
        <f t="shared" si="1"/>
        <v>0</v>
      </c>
      <c r="G46" s="5">
        <f t="shared" si="2"/>
        <v>0</v>
      </c>
      <c r="I46" s="5" t="str">
        <f>IFERROR(VLOOKUP($B46,'1'!$C$11:$G$50,5,0),"")</f>
        <v/>
      </c>
      <c r="J46" s="5" t="str">
        <f>IFERROR(VLOOKUP($B46,'1'!$C$11:$I$50,7,0),"")</f>
        <v/>
      </c>
      <c r="K46" s="5" t="str">
        <f>IFERROR(VLOOKUP($B46,'1'!$C$11:$L$50,10,0),"")</f>
        <v/>
      </c>
      <c r="L46" s="5" t="str">
        <f>IFERROR(VLOOKUP($B46,'2'!$C$11:$G$50,5,0),"")</f>
        <v/>
      </c>
      <c r="M46" s="5" t="str">
        <f>IFERROR(VLOOKUP($B46,'2'!$C$11:$I$50,7,0),"")</f>
        <v/>
      </c>
      <c r="N46" s="5" t="str">
        <f>IFERROR(VLOOKUP($B46,'2'!$C$11:$L$50,10,0),"")</f>
        <v/>
      </c>
      <c r="O46" s="5" t="str">
        <f>IFERROR(VLOOKUP($B46,'3'!$C$11:$G$50,5,0),"")</f>
        <v/>
      </c>
      <c r="P46" s="5" t="str">
        <f>IFERROR(VLOOKUP($B46,'3'!$C$11:$I$50,7,0),"")</f>
        <v/>
      </c>
      <c r="Q46" s="5" t="str">
        <f>IFERROR(VLOOKUP($B46,'3'!$C$11:$L$50,10,0),"")</f>
        <v/>
      </c>
      <c r="R46" s="5" t="str">
        <f>IFERROR(VLOOKUP($B46,'4'!$C$11:$G$50,5,0),"")</f>
        <v/>
      </c>
      <c r="S46" s="5" t="str">
        <f>IFERROR(VLOOKUP($B46,'4'!$C$11:$I$50,7,0),"")</f>
        <v/>
      </c>
      <c r="T46" s="5" t="str">
        <f>IFERROR(VLOOKUP($B46,'4'!$C$11:$L$50,10,0),"")</f>
        <v/>
      </c>
      <c r="U46" s="5" t="str">
        <f>IFERROR(VLOOKUP($B46,'5'!$C$11:$G$50,5,0),"")</f>
        <v/>
      </c>
      <c r="V46" s="5" t="str">
        <f>IFERROR(VLOOKUP($B46,'5'!$C$11:$I$50,7,0),"")</f>
        <v/>
      </c>
      <c r="W46" s="5" t="str">
        <f>IFERROR(VLOOKUP($B46,'5'!$C$11:$L$50,10,0),"")</f>
        <v/>
      </c>
      <c r="X46" s="5" t="str">
        <f>IFERROR(VLOOKUP($B46,'6'!$C$11:$G$50,5,0),"")</f>
        <v/>
      </c>
      <c r="Y46" s="5" t="str">
        <f>IFERROR(VLOOKUP($B46,'6'!$C$11:$I$50,7,0),"")</f>
        <v/>
      </c>
      <c r="Z46" s="5" t="str">
        <f>IFERROR(VLOOKUP($B46,'6'!$C$11:$L$50,10,0),"")</f>
        <v/>
      </c>
      <c r="AA46" s="5" t="str">
        <f>IFERROR(VLOOKUP($B46,'7'!$C$11:$G$50,5,0),"")</f>
        <v/>
      </c>
      <c r="AB46" s="5" t="str">
        <f>IFERROR(VLOOKUP($B46,'7'!$C$11:$I$50,7,0),"")</f>
        <v/>
      </c>
      <c r="AC46" s="5" t="str">
        <f>IFERROR(VLOOKUP($B46,'7'!$C$11:$L$50,10,0),"")</f>
        <v/>
      </c>
      <c r="AD46" s="5" t="str">
        <f>IFERROR(VLOOKUP($B46,'8'!$C$11:$G$50,5,0),"")</f>
        <v/>
      </c>
      <c r="AE46" s="5" t="str">
        <f>IFERROR(VLOOKUP($B46,'8'!$C$11:$I$50,7,0),"")</f>
        <v/>
      </c>
      <c r="AF46" s="5" t="str">
        <f>IFERROR(VLOOKUP($B46,'8'!$C$11:$L$50,10,0),"")</f>
        <v/>
      </c>
      <c r="AG46" s="5" t="str">
        <f>IFERROR(VLOOKUP($B46,'9'!$C$11:$G$50,5,0),"")</f>
        <v/>
      </c>
      <c r="AH46" s="5" t="str">
        <f>IFERROR(VLOOKUP($B46,'9'!$C$11:$I$50,7,0),"")</f>
        <v/>
      </c>
      <c r="AI46" s="5" t="str">
        <f>IFERROR(VLOOKUP($B46,'9'!$C$11:$L$50,10,0),"")</f>
        <v/>
      </c>
      <c r="AJ46" s="5" t="str">
        <f>IFERROR(VLOOKUP($B46,'10'!$C$11:$G$50,5,0),"")</f>
        <v/>
      </c>
      <c r="AK46" s="5" t="str">
        <f>IFERROR(VLOOKUP($B46,'10'!$C$11:$I$50,7,0),"")</f>
        <v/>
      </c>
      <c r="AL46" s="5" t="str">
        <f>IFERROR(VLOOKUP($B46,'10'!$C$11:$L$50,10,0),"")</f>
        <v/>
      </c>
      <c r="AM46" s="5" t="str">
        <f>IFERROR(VLOOKUP($B46,'11'!$C$11:$G$50,5,0),"")</f>
        <v/>
      </c>
      <c r="AN46" s="5" t="str">
        <f>IFERROR(VLOOKUP($B46,'11'!$C$11:$I$50,7,0),"")</f>
        <v/>
      </c>
      <c r="AO46" s="5" t="str">
        <f>IFERROR(VLOOKUP($B46,'11'!$C$11:$L$50,10,0),"")</f>
        <v/>
      </c>
      <c r="AP46" s="5" t="str">
        <f>IFERROR(VLOOKUP($B46,'12'!$C$11:$G$50,5,0),"")</f>
        <v/>
      </c>
      <c r="AQ46" s="5" t="str">
        <f>IFERROR(VLOOKUP($B46,'12'!$C$11:$I$50,7,0),"")</f>
        <v/>
      </c>
      <c r="AR46" s="5" t="str">
        <f>IFERROR(VLOOKUP($B46,'12'!$C$11:$L$50,10,0),"")</f>
        <v/>
      </c>
      <c r="AS46" s="5" t="str">
        <f>IFERROR(VLOOKUP($B46,'13'!$C$11:$G$50,5,0),"")</f>
        <v/>
      </c>
      <c r="AT46" s="5" t="str">
        <f>IFERROR(VLOOKUP($B46,'13'!$C$11:$I$50,7,0),"")</f>
        <v/>
      </c>
      <c r="AU46" s="5" t="str">
        <f>IFERROR(VLOOKUP($B46,'13'!$C$11:$L$50,10,0),"")</f>
        <v/>
      </c>
      <c r="AV46" s="5" t="str">
        <f>IFERROR(VLOOKUP($B46,'14'!$C$11:$G$50,5,0),"")</f>
        <v/>
      </c>
      <c r="AW46" s="5" t="str">
        <f>IFERROR(VLOOKUP($B46,'14'!$C$11:$I$50,7,0),"")</f>
        <v/>
      </c>
      <c r="AX46" s="5" t="str">
        <f>IFERROR(VLOOKUP($B46,'14'!$C$11:$L$50,10,0),"")</f>
        <v/>
      </c>
      <c r="AY46" s="5" t="str">
        <f>IFERROR(VLOOKUP($B46,'15'!$C$11:$G$50,5,0),"")</f>
        <v/>
      </c>
      <c r="AZ46" s="5" t="str">
        <f>IFERROR(VLOOKUP($B46,'15'!$C$11:$I$50,7,0),"")</f>
        <v/>
      </c>
      <c r="BA46" s="5" t="str">
        <f>IFERROR(VLOOKUP($B46,'15'!$C$11:$L$50,10,0),"")</f>
        <v/>
      </c>
      <c r="BB46" s="5" t="str">
        <f>IFERROR(VLOOKUP($B46,'16'!$C$11:$G$50,5,0),"")</f>
        <v/>
      </c>
      <c r="BC46" s="5" t="str">
        <f>IFERROR(VLOOKUP($B46,'16'!$C$11:$I$50,7,0),"")</f>
        <v/>
      </c>
      <c r="BD46" s="5" t="str">
        <f>IFERROR(VLOOKUP($B46,'16'!$C$11:$L$50,10,0),"")</f>
        <v/>
      </c>
      <c r="BE46" s="5" t="str">
        <f>IFERROR(VLOOKUP($B46,'17'!$C$11:$G$50,5,0),"")</f>
        <v/>
      </c>
      <c r="BF46" s="5" t="str">
        <f>IFERROR(VLOOKUP($B46,'17'!$C$11:$I$50,7,0),"")</f>
        <v/>
      </c>
      <c r="BG46" s="5" t="str">
        <f>IFERROR(VLOOKUP($B46,'17'!$C$11:$L$50,10,0),"")</f>
        <v/>
      </c>
      <c r="BH46" s="5" t="str">
        <f>IFERROR(VLOOKUP($B46,'18'!$C$11:$G$50,5,0),"")</f>
        <v/>
      </c>
      <c r="BI46" s="5" t="str">
        <f>IFERROR(VLOOKUP($B46,'18'!$C$11:$I$50,7,0),"")</f>
        <v/>
      </c>
      <c r="BJ46" s="5" t="str">
        <f>IFERROR(VLOOKUP($B46,'18'!$C$11:$L$50,10,0),"")</f>
        <v/>
      </c>
      <c r="BK46" s="5" t="str">
        <f>IFERROR(VLOOKUP($B46,'19'!$C$11:$G$50,5,0),"")</f>
        <v/>
      </c>
      <c r="BL46" s="5" t="str">
        <f>IFERROR(VLOOKUP($B46,'19'!$C$11:$I$50,7,0),"")</f>
        <v/>
      </c>
      <c r="BM46" s="5" t="str">
        <f>IFERROR(VLOOKUP($B46,'19'!$C$11:$L$50,10,0),"")</f>
        <v/>
      </c>
      <c r="BN46" s="5" t="str">
        <f>IFERROR(VLOOKUP($B46,'20'!$C$11:$G$50,5,0),"")</f>
        <v/>
      </c>
      <c r="BO46" s="5" t="str">
        <f>IFERROR(VLOOKUP($B46,'20'!$C$11:$I$50,7,0),"")</f>
        <v/>
      </c>
      <c r="BP46" s="5" t="str">
        <f>IFERROR(VLOOKUP($B46,'20'!$C$11:$L$50,10,0),"")</f>
        <v/>
      </c>
    </row>
    <row r="47" spans="2:68" x14ac:dyDescent="0.25">
      <c r="B47" s="2"/>
      <c r="C47" s="2" t="str">
        <f>IFERROR(VLOOKUP(B47:B238,[1]DBASE!$C$7:$D$200,2,0),"")</f>
        <v/>
      </c>
      <c r="D47" s="5">
        <f t="shared" si="1"/>
        <v>0</v>
      </c>
      <c r="E47" s="5">
        <f t="shared" si="1"/>
        <v>0</v>
      </c>
      <c r="G47" s="5">
        <f t="shared" si="2"/>
        <v>0</v>
      </c>
      <c r="I47" s="5" t="str">
        <f>IFERROR(VLOOKUP($B47,'1'!$C$11:$G$50,5,0),"")</f>
        <v/>
      </c>
      <c r="J47" s="5" t="str">
        <f>IFERROR(VLOOKUP($B47,'1'!$C$11:$I$50,7,0),"")</f>
        <v/>
      </c>
      <c r="K47" s="5" t="str">
        <f>IFERROR(VLOOKUP($B47,'1'!$C$11:$L$50,10,0),"")</f>
        <v/>
      </c>
      <c r="L47" s="5" t="str">
        <f>IFERROR(VLOOKUP($B47,'2'!$C$11:$G$50,5,0),"")</f>
        <v/>
      </c>
      <c r="M47" s="5" t="str">
        <f>IFERROR(VLOOKUP($B47,'2'!$C$11:$I$50,7,0),"")</f>
        <v/>
      </c>
      <c r="N47" s="5" t="str">
        <f>IFERROR(VLOOKUP($B47,'2'!$C$11:$L$50,10,0),"")</f>
        <v/>
      </c>
      <c r="O47" s="5" t="str">
        <f>IFERROR(VLOOKUP($B47,'3'!$C$11:$G$50,5,0),"")</f>
        <v/>
      </c>
      <c r="P47" s="5" t="str">
        <f>IFERROR(VLOOKUP($B47,'3'!$C$11:$I$50,7,0),"")</f>
        <v/>
      </c>
      <c r="Q47" s="5" t="str">
        <f>IFERROR(VLOOKUP($B47,'3'!$C$11:$L$50,10,0),"")</f>
        <v/>
      </c>
      <c r="R47" s="5" t="str">
        <f>IFERROR(VLOOKUP($B47,'4'!$C$11:$G$50,5,0),"")</f>
        <v/>
      </c>
      <c r="S47" s="5" t="str">
        <f>IFERROR(VLOOKUP($B47,'4'!$C$11:$I$50,7,0),"")</f>
        <v/>
      </c>
      <c r="T47" s="5" t="str">
        <f>IFERROR(VLOOKUP($B47,'4'!$C$11:$L$50,10,0),"")</f>
        <v/>
      </c>
      <c r="U47" s="5" t="str">
        <f>IFERROR(VLOOKUP($B47,'5'!$C$11:$G$50,5,0),"")</f>
        <v/>
      </c>
      <c r="V47" s="5" t="str">
        <f>IFERROR(VLOOKUP($B47,'5'!$C$11:$I$50,7,0),"")</f>
        <v/>
      </c>
      <c r="W47" s="5" t="str">
        <f>IFERROR(VLOOKUP($B47,'5'!$C$11:$L$50,10,0),"")</f>
        <v/>
      </c>
      <c r="X47" s="5" t="str">
        <f>IFERROR(VLOOKUP($B47,'6'!$C$11:$G$50,5,0),"")</f>
        <v/>
      </c>
      <c r="Y47" s="5" t="str">
        <f>IFERROR(VLOOKUP($B47,'6'!$C$11:$I$50,7,0),"")</f>
        <v/>
      </c>
      <c r="Z47" s="5" t="str">
        <f>IFERROR(VLOOKUP($B47,'6'!$C$11:$L$50,10,0),"")</f>
        <v/>
      </c>
      <c r="AA47" s="5" t="str">
        <f>IFERROR(VLOOKUP($B47,'7'!$C$11:$G$50,5,0),"")</f>
        <v/>
      </c>
      <c r="AB47" s="5" t="str">
        <f>IFERROR(VLOOKUP($B47,'7'!$C$11:$I$50,7,0),"")</f>
        <v/>
      </c>
      <c r="AC47" s="5" t="str">
        <f>IFERROR(VLOOKUP($B47,'7'!$C$11:$L$50,10,0),"")</f>
        <v/>
      </c>
      <c r="AD47" s="5" t="str">
        <f>IFERROR(VLOOKUP($B47,'8'!$C$11:$G$50,5,0),"")</f>
        <v/>
      </c>
      <c r="AE47" s="5" t="str">
        <f>IFERROR(VLOOKUP($B47,'8'!$C$11:$I$50,7,0),"")</f>
        <v/>
      </c>
      <c r="AF47" s="5" t="str">
        <f>IFERROR(VLOOKUP($B47,'8'!$C$11:$L$50,10,0),"")</f>
        <v/>
      </c>
      <c r="AG47" s="5" t="str">
        <f>IFERROR(VLOOKUP($B47,'9'!$C$11:$G$50,5,0),"")</f>
        <v/>
      </c>
      <c r="AH47" s="5" t="str">
        <f>IFERROR(VLOOKUP($B47,'9'!$C$11:$I$50,7,0),"")</f>
        <v/>
      </c>
      <c r="AI47" s="5" t="str">
        <f>IFERROR(VLOOKUP($B47,'9'!$C$11:$L$50,10,0),"")</f>
        <v/>
      </c>
      <c r="AJ47" s="5" t="str">
        <f>IFERROR(VLOOKUP($B47,'10'!$C$11:$G$50,5,0),"")</f>
        <v/>
      </c>
      <c r="AK47" s="5" t="str">
        <f>IFERROR(VLOOKUP($B47,'10'!$C$11:$I$50,7,0),"")</f>
        <v/>
      </c>
      <c r="AL47" s="5" t="str">
        <f>IFERROR(VLOOKUP($B47,'10'!$C$11:$L$50,10,0),"")</f>
        <v/>
      </c>
      <c r="AM47" s="5" t="str">
        <f>IFERROR(VLOOKUP($B47,'11'!$C$11:$G$50,5,0),"")</f>
        <v/>
      </c>
      <c r="AN47" s="5" t="str">
        <f>IFERROR(VLOOKUP($B47,'11'!$C$11:$I$50,7,0),"")</f>
        <v/>
      </c>
      <c r="AO47" s="5" t="str">
        <f>IFERROR(VLOOKUP($B47,'11'!$C$11:$L$50,10,0),"")</f>
        <v/>
      </c>
      <c r="AP47" s="5" t="str">
        <f>IFERROR(VLOOKUP($B47,'12'!$C$11:$G$50,5,0),"")</f>
        <v/>
      </c>
      <c r="AQ47" s="5" t="str">
        <f>IFERROR(VLOOKUP($B47,'12'!$C$11:$I$50,7,0),"")</f>
        <v/>
      </c>
      <c r="AR47" s="5" t="str">
        <f>IFERROR(VLOOKUP($B47,'12'!$C$11:$L$50,10,0),"")</f>
        <v/>
      </c>
      <c r="AS47" s="5" t="str">
        <f>IFERROR(VLOOKUP($B47,'13'!$C$11:$G$50,5,0),"")</f>
        <v/>
      </c>
      <c r="AT47" s="5" t="str">
        <f>IFERROR(VLOOKUP($B47,'13'!$C$11:$I$50,7,0),"")</f>
        <v/>
      </c>
      <c r="AU47" s="5" t="str">
        <f>IFERROR(VLOOKUP($B47,'13'!$C$11:$L$50,10,0),"")</f>
        <v/>
      </c>
      <c r="AV47" s="5" t="str">
        <f>IFERROR(VLOOKUP($B47,'14'!$C$11:$G$50,5,0),"")</f>
        <v/>
      </c>
      <c r="AW47" s="5" t="str">
        <f>IFERROR(VLOOKUP($B47,'14'!$C$11:$I$50,7,0),"")</f>
        <v/>
      </c>
      <c r="AX47" s="5" t="str">
        <f>IFERROR(VLOOKUP($B47,'14'!$C$11:$L$50,10,0),"")</f>
        <v/>
      </c>
      <c r="AY47" s="5" t="str">
        <f>IFERROR(VLOOKUP($B47,'15'!$C$11:$G$50,5,0),"")</f>
        <v/>
      </c>
      <c r="AZ47" s="5" t="str">
        <f>IFERROR(VLOOKUP($B47,'15'!$C$11:$I$50,7,0),"")</f>
        <v/>
      </c>
      <c r="BA47" s="5" t="str">
        <f>IFERROR(VLOOKUP($B47,'15'!$C$11:$L$50,10,0),"")</f>
        <v/>
      </c>
      <c r="BB47" s="5" t="str">
        <f>IFERROR(VLOOKUP($B47,'16'!$C$11:$G$50,5,0),"")</f>
        <v/>
      </c>
      <c r="BC47" s="5" t="str">
        <f>IFERROR(VLOOKUP($B47,'16'!$C$11:$I$50,7,0),"")</f>
        <v/>
      </c>
      <c r="BD47" s="5" t="str">
        <f>IFERROR(VLOOKUP($B47,'16'!$C$11:$L$50,10,0),"")</f>
        <v/>
      </c>
      <c r="BE47" s="5" t="str">
        <f>IFERROR(VLOOKUP($B47,'17'!$C$11:$G$50,5,0),"")</f>
        <v/>
      </c>
      <c r="BF47" s="5" t="str">
        <f>IFERROR(VLOOKUP($B47,'17'!$C$11:$I$50,7,0),"")</f>
        <v/>
      </c>
      <c r="BG47" s="5" t="str">
        <f>IFERROR(VLOOKUP($B47,'17'!$C$11:$L$50,10,0),"")</f>
        <v/>
      </c>
      <c r="BH47" s="5" t="str">
        <f>IFERROR(VLOOKUP($B47,'18'!$C$11:$G$50,5,0),"")</f>
        <v/>
      </c>
      <c r="BI47" s="5" t="str">
        <f>IFERROR(VLOOKUP($B47,'18'!$C$11:$I$50,7,0),"")</f>
        <v/>
      </c>
      <c r="BJ47" s="5" t="str">
        <f>IFERROR(VLOOKUP($B47,'18'!$C$11:$L$50,10,0),"")</f>
        <v/>
      </c>
      <c r="BK47" s="5" t="str">
        <f>IFERROR(VLOOKUP($B47,'19'!$C$11:$G$50,5,0),"")</f>
        <v/>
      </c>
      <c r="BL47" s="5" t="str">
        <f>IFERROR(VLOOKUP($B47,'19'!$C$11:$I$50,7,0),"")</f>
        <v/>
      </c>
      <c r="BM47" s="5" t="str">
        <f>IFERROR(VLOOKUP($B47,'19'!$C$11:$L$50,10,0),"")</f>
        <v/>
      </c>
      <c r="BN47" s="5" t="str">
        <f>IFERROR(VLOOKUP($B47,'20'!$C$11:$G$50,5,0),"")</f>
        <v/>
      </c>
      <c r="BO47" s="5" t="str">
        <f>IFERROR(VLOOKUP($B47,'20'!$C$11:$I$50,7,0),"")</f>
        <v/>
      </c>
      <c r="BP47" s="5" t="str">
        <f>IFERROR(VLOOKUP($B47,'20'!$C$11:$L$50,10,0),"")</f>
        <v/>
      </c>
    </row>
    <row r="48" spans="2:68" x14ac:dyDescent="0.25">
      <c r="B48" s="2"/>
      <c r="C48" s="2" t="str">
        <f>IFERROR(VLOOKUP(B48:B239,[1]DBASE!$C$7:$D$200,2,0),"")</f>
        <v/>
      </c>
      <c r="D48" s="5">
        <f t="shared" si="1"/>
        <v>0</v>
      </c>
      <c r="E48" s="5">
        <f t="shared" si="1"/>
        <v>0</v>
      </c>
      <c r="G48" s="5">
        <f t="shared" si="2"/>
        <v>0</v>
      </c>
      <c r="I48" s="5" t="str">
        <f>IFERROR(VLOOKUP($B48,'1'!$C$11:$G$50,5,0),"")</f>
        <v/>
      </c>
      <c r="J48" s="5" t="str">
        <f>IFERROR(VLOOKUP($B48,'1'!$C$11:$I$50,7,0),"")</f>
        <v/>
      </c>
      <c r="K48" s="5" t="str">
        <f>IFERROR(VLOOKUP($B48,'1'!$C$11:$L$50,10,0),"")</f>
        <v/>
      </c>
      <c r="L48" s="5" t="str">
        <f>IFERROR(VLOOKUP($B48,'2'!$C$11:$G$50,5,0),"")</f>
        <v/>
      </c>
      <c r="M48" s="5" t="str">
        <f>IFERROR(VLOOKUP($B48,'2'!$C$11:$I$50,7,0),"")</f>
        <v/>
      </c>
      <c r="N48" s="5" t="str">
        <f>IFERROR(VLOOKUP($B48,'2'!$C$11:$L$50,10,0),"")</f>
        <v/>
      </c>
      <c r="O48" s="5" t="str">
        <f>IFERROR(VLOOKUP($B48,'3'!$C$11:$G$50,5,0),"")</f>
        <v/>
      </c>
      <c r="P48" s="5" t="str">
        <f>IFERROR(VLOOKUP($B48,'3'!$C$11:$I$50,7,0),"")</f>
        <v/>
      </c>
      <c r="Q48" s="5" t="str">
        <f>IFERROR(VLOOKUP($B48,'3'!$C$11:$L$50,10,0),"")</f>
        <v/>
      </c>
      <c r="R48" s="5" t="str">
        <f>IFERROR(VLOOKUP($B48,'4'!$C$11:$G$50,5,0),"")</f>
        <v/>
      </c>
      <c r="S48" s="5" t="str">
        <f>IFERROR(VLOOKUP($B48,'4'!$C$11:$I$50,7,0),"")</f>
        <v/>
      </c>
      <c r="T48" s="5" t="str">
        <f>IFERROR(VLOOKUP($B48,'4'!$C$11:$L$50,10,0),"")</f>
        <v/>
      </c>
      <c r="U48" s="5" t="str">
        <f>IFERROR(VLOOKUP($B48,'5'!$C$11:$G$50,5,0),"")</f>
        <v/>
      </c>
      <c r="V48" s="5" t="str">
        <f>IFERROR(VLOOKUP($B48,'5'!$C$11:$I$50,7,0),"")</f>
        <v/>
      </c>
      <c r="W48" s="5" t="str">
        <f>IFERROR(VLOOKUP($B48,'5'!$C$11:$L$50,10,0),"")</f>
        <v/>
      </c>
      <c r="X48" s="5" t="str">
        <f>IFERROR(VLOOKUP($B48,'6'!$C$11:$G$50,5,0),"")</f>
        <v/>
      </c>
      <c r="Y48" s="5" t="str">
        <f>IFERROR(VLOOKUP($B48,'6'!$C$11:$I$50,7,0),"")</f>
        <v/>
      </c>
      <c r="Z48" s="5" t="str">
        <f>IFERROR(VLOOKUP($B48,'6'!$C$11:$L$50,10,0),"")</f>
        <v/>
      </c>
      <c r="AA48" s="5" t="str">
        <f>IFERROR(VLOOKUP($B48,'7'!$C$11:$G$50,5,0),"")</f>
        <v/>
      </c>
      <c r="AB48" s="5" t="str">
        <f>IFERROR(VLOOKUP($B48,'7'!$C$11:$I$50,7,0),"")</f>
        <v/>
      </c>
      <c r="AC48" s="5" t="str">
        <f>IFERROR(VLOOKUP($B48,'7'!$C$11:$L$50,10,0),"")</f>
        <v/>
      </c>
      <c r="AD48" s="5" t="str">
        <f>IFERROR(VLOOKUP($B48,'8'!$C$11:$G$50,5,0),"")</f>
        <v/>
      </c>
      <c r="AE48" s="5" t="str">
        <f>IFERROR(VLOOKUP($B48,'8'!$C$11:$I$50,7,0),"")</f>
        <v/>
      </c>
      <c r="AF48" s="5" t="str">
        <f>IFERROR(VLOOKUP($B48,'8'!$C$11:$L$50,10,0),"")</f>
        <v/>
      </c>
      <c r="AG48" s="5" t="str">
        <f>IFERROR(VLOOKUP($B48,'9'!$C$11:$G$50,5,0),"")</f>
        <v/>
      </c>
      <c r="AH48" s="5" t="str">
        <f>IFERROR(VLOOKUP($B48,'9'!$C$11:$I$50,7,0),"")</f>
        <v/>
      </c>
      <c r="AI48" s="5" t="str">
        <f>IFERROR(VLOOKUP($B48,'9'!$C$11:$L$50,10,0),"")</f>
        <v/>
      </c>
      <c r="AJ48" s="5" t="str">
        <f>IFERROR(VLOOKUP($B48,'10'!$C$11:$G$50,5,0),"")</f>
        <v/>
      </c>
      <c r="AK48" s="5" t="str">
        <f>IFERROR(VLOOKUP($B48,'10'!$C$11:$I$50,7,0),"")</f>
        <v/>
      </c>
      <c r="AL48" s="5" t="str">
        <f>IFERROR(VLOOKUP($B48,'10'!$C$11:$L$50,10,0),"")</f>
        <v/>
      </c>
      <c r="AM48" s="5" t="str">
        <f>IFERROR(VLOOKUP($B48,'11'!$C$11:$G$50,5,0),"")</f>
        <v/>
      </c>
      <c r="AN48" s="5" t="str">
        <f>IFERROR(VLOOKUP($B48,'11'!$C$11:$I$50,7,0),"")</f>
        <v/>
      </c>
      <c r="AO48" s="5" t="str">
        <f>IFERROR(VLOOKUP($B48,'11'!$C$11:$L$50,10,0),"")</f>
        <v/>
      </c>
      <c r="AP48" s="5" t="str">
        <f>IFERROR(VLOOKUP($B48,'12'!$C$11:$G$50,5,0),"")</f>
        <v/>
      </c>
      <c r="AQ48" s="5" t="str">
        <f>IFERROR(VLOOKUP($B48,'12'!$C$11:$I$50,7,0),"")</f>
        <v/>
      </c>
      <c r="AR48" s="5" t="str">
        <f>IFERROR(VLOOKUP($B48,'12'!$C$11:$L$50,10,0),"")</f>
        <v/>
      </c>
      <c r="AS48" s="5" t="str">
        <f>IFERROR(VLOOKUP($B48,'13'!$C$11:$G$50,5,0),"")</f>
        <v/>
      </c>
      <c r="AT48" s="5" t="str">
        <f>IFERROR(VLOOKUP($B48,'13'!$C$11:$I$50,7,0),"")</f>
        <v/>
      </c>
      <c r="AU48" s="5" t="str">
        <f>IFERROR(VLOOKUP($B48,'13'!$C$11:$L$50,10,0),"")</f>
        <v/>
      </c>
      <c r="AV48" s="5" t="str">
        <f>IFERROR(VLOOKUP($B48,'14'!$C$11:$G$50,5,0),"")</f>
        <v/>
      </c>
      <c r="AW48" s="5" t="str">
        <f>IFERROR(VLOOKUP($B48,'14'!$C$11:$I$50,7,0),"")</f>
        <v/>
      </c>
      <c r="AX48" s="5" t="str">
        <f>IFERROR(VLOOKUP($B48,'14'!$C$11:$L$50,10,0),"")</f>
        <v/>
      </c>
      <c r="AY48" s="5" t="str">
        <f>IFERROR(VLOOKUP($B48,'15'!$C$11:$G$50,5,0),"")</f>
        <v/>
      </c>
      <c r="AZ48" s="5" t="str">
        <f>IFERROR(VLOOKUP($B48,'15'!$C$11:$I$50,7,0),"")</f>
        <v/>
      </c>
      <c r="BA48" s="5" t="str">
        <f>IFERROR(VLOOKUP($B48,'15'!$C$11:$L$50,10,0),"")</f>
        <v/>
      </c>
      <c r="BB48" s="5" t="str">
        <f>IFERROR(VLOOKUP($B48,'16'!$C$11:$G$50,5,0),"")</f>
        <v/>
      </c>
      <c r="BC48" s="5" t="str">
        <f>IFERROR(VLOOKUP($B48,'16'!$C$11:$I$50,7,0),"")</f>
        <v/>
      </c>
      <c r="BD48" s="5" t="str">
        <f>IFERROR(VLOOKUP($B48,'16'!$C$11:$L$50,10,0),"")</f>
        <v/>
      </c>
      <c r="BE48" s="5" t="str">
        <f>IFERROR(VLOOKUP($B48,'17'!$C$11:$G$50,5,0),"")</f>
        <v/>
      </c>
      <c r="BF48" s="5" t="str">
        <f>IFERROR(VLOOKUP($B48,'17'!$C$11:$I$50,7,0),"")</f>
        <v/>
      </c>
      <c r="BG48" s="5" t="str">
        <f>IFERROR(VLOOKUP($B48,'17'!$C$11:$L$50,10,0),"")</f>
        <v/>
      </c>
      <c r="BH48" s="5" t="str">
        <f>IFERROR(VLOOKUP($B48,'18'!$C$11:$G$50,5,0),"")</f>
        <v/>
      </c>
      <c r="BI48" s="5" t="str">
        <f>IFERROR(VLOOKUP($B48,'18'!$C$11:$I$50,7,0),"")</f>
        <v/>
      </c>
      <c r="BJ48" s="5" t="str">
        <f>IFERROR(VLOOKUP($B48,'18'!$C$11:$L$50,10,0),"")</f>
        <v/>
      </c>
      <c r="BK48" s="5" t="str">
        <f>IFERROR(VLOOKUP($B48,'19'!$C$11:$G$50,5,0),"")</f>
        <v/>
      </c>
      <c r="BL48" s="5" t="str">
        <f>IFERROR(VLOOKUP($B48,'19'!$C$11:$I$50,7,0),"")</f>
        <v/>
      </c>
      <c r="BM48" s="5" t="str">
        <f>IFERROR(VLOOKUP($B48,'19'!$C$11:$L$50,10,0),"")</f>
        <v/>
      </c>
      <c r="BN48" s="5" t="str">
        <f>IFERROR(VLOOKUP($B48,'20'!$C$11:$G$50,5,0),"")</f>
        <v/>
      </c>
      <c r="BO48" s="5" t="str">
        <f>IFERROR(VLOOKUP($B48,'20'!$C$11:$I$50,7,0),"")</f>
        <v/>
      </c>
      <c r="BP48" s="5" t="str">
        <f>IFERROR(VLOOKUP($B48,'20'!$C$11:$L$50,10,0),"")</f>
        <v/>
      </c>
    </row>
    <row r="49" spans="2:68" x14ac:dyDescent="0.25">
      <c r="B49" s="2"/>
      <c r="C49" s="2" t="str">
        <f>IFERROR(VLOOKUP(B49:B240,[1]DBASE!$C$7:$D$200,2,0),"")</f>
        <v/>
      </c>
      <c r="D49" s="5">
        <f t="shared" si="1"/>
        <v>0</v>
      </c>
      <c r="E49" s="5">
        <f t="shared" si="1"/>
        <v>0</v>
      </c>
      <c r="G49" s="5">
        <f t="shared" si="2"/>
        <v>0</v>
      </c>
      <c r="I49" s="5" t="str">
        <f>IFERROR(VLOOKUP($B49,'1'!$C$11:$G$50,5,0),"")</f>
        <v/>
      </c>
      <c r="J49" s="5" t="str">
        <f>IFERROR(VLOOKUP($B49,'1'!$C$11:$I$50,7,0),"")</f>
        <v/>
      </c>
      <c r="K49" s="5" t="str">
        <f>IFERROR(VLOOKUP($B49,'1'!$C$11:$L$50,10,0),"")</f>
        <v/>
      </c>
      <c r="L49" s="5" t="str">
        <f>IFERROR(VLOOKUP($B49,'2'!$C$11:$G$50,5,0),"")</f>
        <v/>
      </c>
      <c r="M49" s="5" t="str">
        <f>IFERROR(VLOOKUP($B49,'2'!$C$11:$I$50,7,0),"")</f>
        <v/>
      </c>
      <c r="N49" s="5" t="str">
        <f>IFERROR(VLOOKUP($B49,'2'!$C$11:$L$50,10,0),"")</f>
        <v/>
      </c>
      <c r="O49" s="5" t="str">
        <f>IFERROR(VLOOKUP($B49,'3'!$C$11:$G$50,5,0),"")</f>
        <v/>
      </c>
      <c r="P49" s="5" t="str">
        <f>IFERROR(VLOOKUP($B49,'3'!$C$11:$I$50,7,0),"")</f>
        <v/>
      </c>
      <c r="Q49" s="5" t="str">
        <f>IFERROR(VLOOKUP($B49,'3'!$C$11:$L$50,10,0),"")</f>
        <v/>
      </c>
      <c r="R49" s="5" t="str">
        <f>IFERROR(VLOOKUP($B49,'4'!$C$11:$G$50,5,0),"")</f>
        <v/>
      </c>
      <c r="S49" s="5" t="str">
        <f>IFERROR(VLOOKUP($B49,'4'!$C$11:$I$50,7,0),"")</f>
        <v/>
      </c>
      <c r="T49" s="5" t="str">
        <f>IFERROR(VLOOKUP($B49,'4'!$C$11:$L$50,10,0),"")</f>
        <v/>
      </c>
      <c r="U49" s="5" t="str">
        <f>IFERROR(VLOOKUP($B49,'5'!$C$11:$G$50,5,0),"")</f>
        <v/>
      </c>
      <c r="V49" s="5" t="str">
        <f>IFERROR(VLOOKUP($B49,'5'!$C$11:$I$50,7,0),"")</f>
        <v/>
      </c>
      <c r="W49" s="5" t="str">
        <f>IFERROR(VLOOKUP($B49,'5'!$C$11:$L$50,10,0),"")</f>
        <v/>
      </c>
      <c r="X49" s="5" t="str">
        <f>IFERROR(VLOOKUP($B49,'6'!$C$11:$G$50,5,0),"")</f>
        <v/>
      </c>
      <c r="Y49" s="5" t="str">
        <f>IFERROR(VLOOKUP($B49,'6'!$C$11:$I$50,7,0),"")</f>
        <v/>
      </c>
      <c r="Z49" s="5" t="str">
        <f>IFERROR(VLOOKUP($B49,'6'!$C$11:$L$50,10,0),"")</f>
        <v/>
      </c>
      <c r="AA49" s="5" t="str">
        <f>IFERROR(VLOOKUP($B49,'7'!$C$11:$G$50,5,0),"")</f>
        <v/>
      </c>
      <c r="AB49" s="5" t="str">
        <f>IFERROR(VLOOKUP($B49,'7'!$C$11:$I$50,7,0),"")</f>
        <v/>
      </c>
      <c r="AC49" s="5" t="str">
        <f>IFERROR(VLOOKUP($B49,'7'!$C$11:$L$50,10,0),"")</f>
        <v/>
      </c>
      <c r="AD49" s="5" t="str">
        <f>IFERROR(VLOOKUP($B49,'8'!$C$11:$G$50,5,0),"")</f>
        <v/>
      </c>
      <c r="AE49" s="5" t="str">
        <f>IFERROR(VLOOKUP($B49,'8'!$C$11:$I$50,7,0),"")</f>
        <v/>
      </c>
      <c r="AF49" s="5" t="str">
        <f>IFERROR(VLOOKUP($B49,'8'!$C$11:$L$50,10,0),"")</f>
        <v/>
      </c>
      <c r="AG49" s="5" t="str">
        <f>IFERROR(VLOOKUP($B49,'9'!$C$11:$G$50,5,0),"")</f>
        <v/>
      </c>
      <c r="AH49" s="5" t="str">
        <f>IFERROR(VLOOKUP($B49,'9'!$C$11:$I$50,7,0),"")</f>
        <v/>
      </c>
      <c r="AI49" s="5" t="str">
        <f>IFERROR(VLOOKUP($B49,'9'!$C$11:$L$50,10,0),"")</f>
        <v/>
      </c>
      <c r="AJ49" s="5" t="str">
        <f>IFERROR(VLOOKUP($B49,'10'!$C$11:$G$50,5,0),"")</f>
        <v/>
      </c>
      <c r="AK49" s="5" t="str">
        <f>IFERROR(VLOOKUP($B49,'10'!$C$11:$I$50,7,0),"")</f>
        <v/>
      </c>
      <c r="AL49" s="5" t="str">
        <f>IFERROR(VLOOKUP($B49,'10'!$C$11:$L$50,10,0),"")</f>
        <v/>
      </c>
      <c r="AM49" s="5" t="str">
        <f>IFERROR(VLOOKUP($B49,'11'!$C$11:$G$50,5,0),"")</f>
        <v/>
      </c>
      <c r="AN49" s="5" t="str">
        <f>IFERROR(VLOOKUP($B49,'11'!$C$11:$I$50,7,0),"")</f>
        <v/>
      </c>
      <c r="AO49" s="5" t="str">
        <f>IFERROR(VLOOKUP($B49,'11'!$C$11:$L$50,10,0),"")</f>
        <v/>
      </c>
      <c r="AP49" s="5" t="str">
        <f>IFERROR(VLOOKUP($B49,'12'!$C$11:$G$50,5,0),"")</f>
        <v/>
      </c>
      <c r="AQ49" s="5" t="str">
        <f>IFERROR(VLOOKUP($B49,'12'!$C$11:$I$50,7,0),"")</f>
        <v/>
      </c>
      <c r="AR49" s="5" t="str">
        <f>IFERROR(VLOOKUP($B49,'12'!$C$11:$L$50,10,0),"")</f>
        <v/>
      </c>
      <c r="AS49" s="5" t="str">
        <f>IFERROR(VLOOKUP($B49,'13'!$C$11:$G$50,5,0),"")</f>
        <v/>
      </c>
      <c r="AT49" s="5" t="str">
        <f>IFERROR(VLOOKUP($B49,'13'!$C$11:$I$50,7,0),"")</f>
        <v/>
      </c>
      <c r="AU49" s="5" t="str">
        <f>IFERROR(VLOOKUP($B49,'13'!$C$11:$L$50,10,0),"")</f>
        <v/>
      </c>
      <c r="AV49" s="5" t="str">
        <f>IFERROR(VLOOKUP($B49,'14'!$C$11:$G$50,5,0),"")</f>
        <v/>
      </c>
      <c r="AW49" s="5" t="str">
        <f>IFERROR(VLOOKUP($B49,'14'!$C$11:$I$50,7,0),"")</f>
        <v/>
      </c>
      <c r="AX49" s="5" t="str">
        <f>IFERROR(VLOOKUP($B49,'14'!$C$11:$L$50,10,0),"")</f>
        <v/>
      </c>
      <c r="AY49" s="5" t="str">
        <f>IFERROR(VLOOKUP($B49,'15'!$C$11:$G$50,5,0),"")</f>
        <v/>
      </c>
      <c r="AZ49" s="5" t="str">
        <f>IFERROR(VLOOKUP($B49,'15'!$C$11:$I$50,7,0),"")</f>
        <v/>
      </c>
      <c r="BA49" s="5" t="str">
        <f>IFERROR(VLOOKUP($B49,'15'!$C$11:$L$50,10,0),"")</f>
        <v/>
      </c>
      <c r="BB49" s="5" t="str">
        <f>IFERROR(VLOOKUP($B49,'16'!$C$11:$G$50,5,0),"")</f>
        <v/>
      </c>
      <c r="BC49" s="5" t="str">
        <f>IFERROR(VLOOKUP($B49,'16'!$C$11:$I$50,7,0),"")</f>
        <v/>
      </c>
      <c r="BD49" s="5" t="str">
        <f>IFERROR(VLOOKUP($B49,'16'!$C$11:$L$50,10,0),"")</f>
        <v/>
      </c>
      <c r="BE49" s="5" t="str">
        <f>IFERROR(VLOOKUP($B49,'17'!$C$11:$G$50,5,0),"")</f>
        <v/>
      </c>
      <c r="BF49" s="5" t="str">
        <f>IFERROR(VLOOKUP($B49,'17'!$C$11:$I$50,7,0),"")</f>
        <v/>
      </c>
      <c r="BG49" s="5" t="str">
        <f>IFERROR(VLOOKUP($B49,'17'!$C$11:$L$50,10,0),"")</f>
        <v/>
      </c>
      <c r="BH49" s="5" t="str">
        <f>IFERROR(VLOOKUP($B49,'18'!$C$11:$G$50,5,0),"")</f>
        <v/>
      </c>
      <c r="BI49" s="5" t="str">
        <f>IFERROR(VLOOKUP($B49,'18'!$C$11:$I$50,7,0),"")</f>
        <v/>
      </c>
      <c r="BJ49" s="5" t="str">
        <f>IFERROR(VLOOKUP($B49,'18'!$C$11:$L$50,10,0),"")</f>
        <v/>
      </c>
      <c r="BK49" s="5" t="str">
        <f>IFERROR(VLOOKUP($B49,'19'!$C$11:$G$50,5,0),"")</f>
        <v/>
      </c>
      <c r="BL49" s="5" t="str">
        <f>IFERROR(VLOOKUP($B49,'19'!$C$11:$I$50,7,0),"")</f>
        <v/>
      </c>
      <c r="BM49" s="5" t="str">
        <f>IFERROR(VLOOKUP($B49,'19'!$C$11:$L$50,10,0),"")</f>
        <v/>
      </c>
      <c r="BN49" s="5" t="str">
        <f>IFERROR(VLOOKUP($B49,'20'!$C$11:$G$50,5,0),"")</f>
        <v/>
      </c>
      <c r="BO49" s="5" t="str">
        <f>IFERROR(VLOOKUP($B49,'20'!$C$11:$I$50,7,0),"")</f>
        <v/>
      </c>
      <c r="BP49" s="5" t="str">
        <f>IFERROR(VLOOKUP($B49,'20'!$C$11:$L$50,10,0),"")</f>
        <v/>
      </c>
    </row>
    <row r="50" spans="2:68" x14ac:dyDescent="0.25">
      <c r="B50" s="2"/>
      <c r="C50" s="2" t="str">
        <f>IFERROR(VLOOKUP(B50:B241,[1]DBASE!$C$7:$D$200,2,0),"")</f>
        <v/>
      </c>
      <c r="D50" s="5">
        <f t="shared" si="1"/>
        <v>0</v>
      </c>
      <c r="E50" s="5">
        <f t="shared" si="1"/>
        <v>0</v>
      </c>
      <c r="G50" s="5">
        <f t="shared" si="2"/>
        <v>0</v>
      </c>
      <c r="I50" s="5" t="str">
        <f>IFERROR(VLOOKUP($B50,'1'!$C$11:$G$50,5,0),"")</f>
        <v/>
      </c>
      <c r="J50" s="5" t="str">
        <f>IFERROR(VLOOKUP($B50,'1'!$C$11:$I$50,7,0),"")</f>
        <v/>
      </c>
      <c r="K50" s="5" t="str">
        <f>IFERROR(VLOOKUP($B50,'1'!$C$11:$L$50,10,0),"")</f>
        <v/>
      </c>
      <c r="L50" s="5" t="str">
        <f>IFERROR(VLOOKUP($B50,'2'!$C$11:$G$50,5,0),"")</f>
        <v/>
      </c>
      <c r="M50" s="5" t="str">
        <f>IFERROR(VLOOKUP($B50,'2'!$C$11:$I$50,7,0),"")</f>
        <v/>
      </c>
      <c r="N50" s="5" t="str">
        <f>IFERROR(VLOOKUP($B50,'2'!$C$11:$L$50,10,0),"")</f>
        <v/>
      </c>
      <c r="O50" s="5" t="str">
        <f>IFERROR(VLOOKUP($B50,'3'!$C$11:$G$50,5,0),"")</f>
        <v/>
      </c>
      <c r="P50" s="5" t="str">
        <f>IFERROR(VLOOKUP($B50,'3'!$C$11:$I$50,7,0),"")</f>
        <v/>
      </c>
      <c r="Q50" s="5" t="str">
        <f>IFERROR(VLOOKUP($B50,'3'!$C$11:$L$50,10,0),"")</f>
        <v/>
      </c>
      <c r="R50" s="5" t="str">
        <f>IFERROR(VLOOKUP($B50,'4'!$C$11:$G$50,5,0),"")</f>
        <v/>
      </c>
      <c r="S50" s="5" t="str">
        <f>IFERROR(VLOOKUP($B50,'4'!$C$11:$I$50,7,0),"")</f>
        <v/>
      </c>
      <c r="T50" s="5" t="str">
        <f>IFERROR(VLOOKUP($B50,'4'!$C$11:$L$50,10,0),"")</f>
        <v/>
      </c>
      <c r="U50" s="5" t="str">
        <f>IFERROR(VLOOKUP($B50,'5'!$C$11:$G$50,5,0),"")</f>
        <v/>
      </c>
      <c r="V50" s="5" t="str">
        <f>IFERROR(VLOOKUP($B50,'5'!$C$11:$I$50,7,0),"")</f>
        <v/>
      </c>
      <c r="W50" s="5" t="str">
        <f>IFERROR(VLOOKUP($B50,'5'!$C$11:$L$50,10,0),"")</f>
        <v/>
      </c>
      <c r="X50" s="5" t="str">
        <f>IFERROR(VLOOKUP($B50,'6'!$C$11:$G$50,5,0),"")</f>
        <v/>
      </c>
      <c r="Y50" s="5" t="str">
        <f>IFERROR(VLOOKUP($B50,'6'!$C$11:$I$50,7,0),"")</f>
        <v/>
      </c>
      <c r="Z50" s="5" t="str">
        <f>IFERROR(VLOOKUP($B50,'6'!$C$11:$L$50,10,0),"")</f>
        <v/>
      </c>
      <c r="AA50" s="5" t="str">
        <f>IFERROR(VLOOKUP($B50,'7'!$C$11:$G$50,5,0),"")</f>
        <v/>
      </c>
      <c r="AB50" s="5" t="str">
        <f>IFERROR(VLOOKUP($B50,'7'!$C$11:$I$50,7,0),"")</f>
        <v/>
      </c>
      <c r="AC50" s="5" t="str">
        <f>IFERROR(VLOOKUP($B50,'7'!$C$11:$L$50,10,0),"")</f>
        <v/>
      </c>
      <c r="AD50" s="5" t="str">
        <f>IFERROR(VLOOKUP($B50,'8'!$C$11:$G$50,5,0),"")</f>
        <v/>
      </c>
      <c r="AE50" s="5" t="str">
        <f>IFERROR(VLOOKUP($B50,'8'!$C$11:$I$50,7,0),"")</f>
        <v/>
      </c>
      <c r="AF50" s="5" t="str">
        <f>IFERROR(VLOOKUP($B50,'8'!$C$11:$L$50,10,0),"")</f>
        <v/>
      </c>
      <c r="AG50" s="5" t="str">
        <f>IFERROR(VLOOKUP($B50,'9'!$C$11:$G$50,5,0),"")</f>
        <v/>
      </c>
      <c r="AH50" s="5" t="str">
        <f>IFERROR(VLOOKUP($B50,'9'!$C$11:$I$50,7,0),"")</f>
        <v/>
      </c>
      <c r="AI50" s="5" t="str">
        <f>IFERROR(VLOOKUP($B50,'9'!$C$11:$L$50,10,0),"")</f>
        <v/>
      </c>
      <c r="AJ50" s="5" t="str">
        <f>IFERROR(VLOOKUP($B50,'10'!$C$11:$G$50,5,0),"")</f>
        <v/>
      </c>
      <c r="AK50" s="5" t="str">
        <f>IFERROR(VLOOKUP($B50,'10'!$C$11:$I$50,7,0),"")</f>
        <v/>
      </c>
      <c r="AL50" s="5" t="str">
        <f>IFERROR(VLOOKUP($B50,'10'!$C$11:$L$50,10,0),"")</f>
        <v/>
      </c>
      <c r="AM50" s="5" t="str">
        <f>IFERROR(VLOOKUP($B50,'11'!$C$11:$G$50,5,0),"")</f>
        <v/>
      </c>
      <c r="AN50" s="5" t="str">
        <f>IFERROR(VLOOKUP($B50,'11'!$C$11:$I$50,7,0),"")</f>
        <v/>
      </c>
      <c r="AO50" s="5" t="str">
        <f>IFERROR(VLOOKUP($B50,'11'!$C$11:$L$50,10,0),"")</f>
        <v/>
      </c>
      <c r="AP50" s="5" t="str">
        <f>IFERROR(VLOOKUP($B50,'12'!$C$11:$G$50,5,0),"")</f>
        <v/>
      </c>
      <c r="AQ50" s="5" t="str">
        <f>IFERROR(VLOOKUP($B50,'12'!$C$11:$I$50,7,0),"")</f>
        <v/>
      </c>
      <c r="AR50" s="5" t="str">
        <f>IFERROR(VLOOKUP($B50,'12'!$C$11:$L$50,10,0),"")</f>
        <v/>
      </c>
      <c r="AS50" s="5" t="str">
        <f>IFERROR(VLOOKUP($B50,'13'!$C$11:$G$50,5,0),"")</f>
        <v/>
      </c>
      <c r="AT50" s="5" t="str">
        <f>IFERROR(VLOOKUP($B50,'13'!$C$11:$I$50,7,0),"")</f>
        <v/>
      </c>
      <c r="AU50" s="5" t="str">
        <f>IFERROR(VLOOKUP($B50,'13'!$C$11:$L$50,10,0),"")</f>
        <v/>
      </c>
      <c r="AV50" s="5" t="str">
        <f>IFERROR(VLOOKUP($B50,'14'!$C$11:$G$50,5,0),"")</f>
        <v/>
      </c>
      <c r="AW50" s="5" t="str">
        <f>IFERROR(VLOOKUP($B50,'14'!$C$11:$I$50,7,0),"")</f>
        <v/>
      </c>
      <c r="AX50" s="5" t="str">
        <f>IFERROR(VLOOKUP($B50,'14'!$C$11:$L$50,10,0),"")</f>
        <v/>
      </c>
      <c r="AY50" s="5" t="str">
        <f>IFERROR(VLOOKUP($B50,'15'!$C$11:$G$50,5,0),"")</f>
        <v/>
      </c>
      <c r="AZ50" s="5" t="str">
        <f>IFERROR(VLOOKUP($B50,'15'!$C$11:$I$50,7,0),"")</f>
        <v/>
      </c>
      <c r="BA50" s="5" t="str">
        <f>IFERROR(VLOOKUP($B50,'15'!$C$11:$L$50,10,0),"")</f>
        <v/>
      </c>
      <c r="BB50" s="5" t="str">
        <f>IFERROR(VLOOKUP($B50,'16'!$C$11:$G$50,5,0),"")</f>
        <v/>
      </c>
      <c r="BC50" s="5" t="str">
        <f>IFERROR(VLOOKUP($B50,'16'!$C$11:$I$50,7,0),"")</f>
        <v/>
      </c>
      <c r="BD50" s="5" t="str">
        <f>IFERROR(VLOOKUP($B50,'16'!$C$11:$L$50,10,0),"")</f>
        <v/>
      </c>
      <c r="BE50" s="5" t="str">
        <f>IFERROR(VLOOKUP($B50,'17'!$C$11:$G$50,5,0),"")</f>
        <v/>
      </c>
      <c r="BF50" s="5" t="str">
        <f>IFERROR(VLOOKUP($B50,'17'!$C$11:$I$50,7,0),"")</f>
        <v/>
      </c>
      <c r="BG50" s="5" t="str">
        <f>IFERROR(VLOOKUP($B50,'17'!$C$11:$L$50,10,0),"")</f>
        <v/>
      </c>
      <c r="BH50" s="5" t="str">
        <f>IFERROR(VLOOKUP($B50,'18'!$C$11:$G$50,5,0),"")</f>
        <v/>
      </c>
      <c r="BI50" s="5" t="str">
        <f>IFERROR(VLOOKUP($B50,'18'!$C$11:$I$50,7,0),"")</f>
        <v/>
      </c>
      <c r="BJ50" s="5" t="str">
        <f>IFERROR(VLOOKUP($B50,'18'!$C$11:$L$50,10,0),"")</f>
        <v/>
      </c>
      <c r="BK50" s="5" t="str">
        <f>IFERROR(VLOOKUP($B50,'19'!$C$11:$G$50,5,0),"")</f>
        <v/>
      </c>
      <c r="BL50" s="5" t="str">
        <f>IFERROR(VLOOKUP($B50,'19'!$C$11:$I$50,7,0),"")</f>
        <v/>
      </c>
      <c r="BM50" s="5" t="str">
        <f>IFERROR(VLOOKUP($B50,'19'!$C$11:$L$50,10,0),"")</f>
        <v/>
      </c>
      <c r="BN50" s="5" t="str">
        <f>IFERROR(VLOOKUP($B50,'20'!$C$11:$G$50,5,0),"")</f>
        <v/>
      </c>
      <c r="BO50" s="5" t="str">
        <f>IFERROR(VLOOKUP($B50,'20'!$C$11:$I$50,7,0),"")</f>
        <v/>
      </c>
      <c r="BP50" s="5" t="str">
        <f>IFERROR(VLOOKUP($B50,'20'!$C$11:$L$50,10,0),"")</f>
        <v/>
      </c>
    </row>
    <row r="52" spans="2:68" x14ac:dyDescent="0.25">
      <c r="D52" s="11">
        <f>SUM(D9:D50)</f>
        <v>0</v>
      </c>
      <c r="E52" s="11">
        <f>SUM(E9:E50)</f>
        <v>0</v>
      </c>
      <c r="G52" s="11">
        <f>SUM(G9:G50)</f>
        <v>0</v>
      </c>
    </row>
  </sheetData>
  <mergeCells count="3">
    <mergeCell ref="D7:E7"/>
    <mergeCell ref="B7:B8"/>
    <mergeCell ref="C7:C8"/>
  </mergeCells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tabSelected="1" topLeftCell="A3" workbookViewId="0">
      <selection activeCell="E11" sqref="E11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21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6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E9:G9"/>
    <mergeCell ref="C9:C10"/>
    <mergeCell ref="D9:D10"/>
    <mergeCell ref="H9:H10"/>
    <mergeCell ref="I9:I10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activeCell="C11" sqref="C11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/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selection sqref="A1:XFD1048576"/>
    </sheetView>
  </sheetViews>
  <sheetFormatPr defaultRowHeight="15" x14ac:dyDescent="0.25"/>
  <cols>
    <col min="1" max="1" width="1.28515625" style="1" customWidth="1"/>
    <col min="2" max="2" width="1.140625" style="1" customWidth="1"/>
    <col min="3" max="3" width="9.140625" style="1"/>
    <col min="4" max="4" width="23.28515625" style="1" bestFit="1" customWidth="1"/>
    <col min="5" max="5" width="10.42578125" style="1" bestFit="1" customWidth="1"/>
    <col min="6" max="6" width="9.85546875" style="1" bestFit="1" customWidth="1"/>
    <col min="7" max="7" width="10.28515625" style="1" bestFit="1" customWidth="1"/>
    <col min="8" max="8" width="12.28515625" style="1" bestFit="1" customWidth="1"/>
    <col min="9" max="9" width="22.140625" style="1" customWidth="1"/>
    <col min="10" max="10" width="9.140625" style="1"/>
    <col min="11" max="11" width="8.140625" style="1" customWidth="1"/>
    <col min="12" max="12" width="17.7109375" style="1" customWidth="1"/>
    <col min="13" max="16384" width="9.140625" style="1"/>
  </cols>
  <sheetData>
    <row r="1" spans="2:12" ht="5.25" customHeight="1" x14ac:dyDescent="0.25"/>
    <row r="2" spans="2:12" x14ac:dyDescent="0.25">
      <c r="B2" s="1" t="s">
        <v>0</v>
      </c>
    </row>
    <row r="3" spans="2:12" ht="6" customHeight="1" x14ac:dyDescent="0.25"/>
    <row r="4" spans="2:12" x14ac:dyDescent="0.25">
      <c r="C4" s="1" t="s">
        <v>16</v>
      </c>
    </row>
    <row r="5" spans="2:12" x14ac:dyDescent="0.25">
      <c r="C5" s="1" t="s">
        <v>15</v>
      </c>
      <c r="D5" s="1" t="s">
        <v>17</v>
      </c>
    </row>
    <row r="6" spans="2:12" ht="4.5" customHeight="1" x14ac:dyDescent="0.25"/>
    <row r="7" spans="2:12" x14ac:dyDescent="0.25">
      <c r="C7" s="1" t="s">
        <v>3</v>
      </c>
    </row>
    <row r="8" spans="2:12" ht="4.5" customHeight="1" x14ac:dyDescent="0.25">
      <c r="H8" s="1">
        <f>VLOOKUP($D$5,[1]DBASE!I$2:J$4,2,0)</f>
        <v>7</v>
      </c>
    </row>
    <row r="9" spans="2:12" ht="15" customHeight="1" x14ac:dyDescent="0.25">
      <c r="C9" s="14" t="s">
        <v>1</v>
      </c>
      <c r="D9" s="14" t="s">
        <v>2</v>
      </c>
      <c r="E9" s="14" t="s">
        <v>4</v>
      </c>
      <c r="F9" s="14"/>
      <c r="G9" s="14"/>
      <c r="H9" s="14" t="s">
        <v>5</v>
      </c>
      <c r="I9" s="14" t="s">
        <v>9</v>
      </c>
    </row>
    <row r="10" spans="2:12" x14ac:dyDescent="0.25">
      <c r="C10" s="14"/>
      <c r="D10" s="14"/>
      <c r="E10" s="3" t="s">
        <v>6</v>
      </c>
      <c r="F10" s="3" t="s">
        <v>7</v>
      </c>
      <c r="G10" s="3" t="s">
        <v>8</v>
      </c>
      <c r="H10" s="14"/>
      <c r="I10" s="14"/>
      <c r="L10" s="4" t="s">
        <v>10</v>
      </c>
    </row>
    <row r="11" spans="2:12" x14ac:dyDescent="0.25">
      <c r="C11" s="2"/>
      <c r="D11" s="2" t="str">
        <f>IFERROR(VLOOKUP($C$11:$C$26,'[1]REKAP TERIMA BARANG'!$B$5:$C$200,2,0),"")</f>
        <v/>
      </c>
      <c r="E11" s="5"/>
      <c r="F11" s="5"/>
      <c r="G11" s="5">
        <f>E11-F11</f>
        <v>0</v>
      </c>
      <c r="H11" s="5">
        <f>IF(C11="",0,VLOOKUP(C11:$C$50,[1]DBASE!$C$7:$I$200,$H$8,0))</f>
        <v>0</v>
      </c>
      <c r="I11" s="5">
        <f>H11*G11</f>
        <v>0</v>
      </c>
      <c r="L11" s="6" t="str">
        <f>IFERROR((H11-VLOOKUP(C11:C26,[1]DBASE!$C$7:$F$200,4,0))*G11,"")</f>
        <v/>
      </c>
    </row>
    <row r="12" spans="2:12" x14ac:dyDescent="0.25">
      <c r="C12" s="2"/>
      <c r="D12" s="2" t="str">
        <f>IFERROR(VLOOKUP($C$11:$C$26,'[1]REKAP TERIMA BARANG'!$B$5:$C$200,2,0),"")</f>
        <v/>
      </c>
      <c r="E12" s="5"/>
      <c r="F12" s="5"/>
      <c r="G12" s="5">
        <f t="shared" ref="G12:G26" si="0">E12-F12</f>
        <v>0</v>
      </c>
      <c r="H12" s="5">
        <f>IF(C12="",0,VLOOKUP(C12:$C$50,[1]DBASE!$C$7:$I$200,$H$8,0))</f>
        <v>0</v>
      </c>
      <c r="I12" s="5">
        <f t="shared" ref="I12:I26" si="1">H12*G12</f>
        <v>0</v>
      </c>
      <c r="L12" s="6" t="str">
        <f>IFERROR((H12-VLOOKUP(C12:C27,[1]DBASE!$C$7:$F$200,4,0))*G12,"")</f>
        <v/>
      </c>
    </row>
    <row r="13" spans="2:12" x14ac:dyDescent="0.25">
      <c r="C13" s="2"/>
      <c r="D13" s="2" t="str">
        <f>IFERROR(VLOOKUP($C$11:$C$26,'[1]REKAP TERIMA BARANG'!$B$5:$C$200,2,0),"")</f>
        <v/>
      </c>
      <c r="E13" s="5"/>
      <c r="F13" s="5"/>
      <c r="G13" s="5">
        <f t="shared" si="0"/>
        <v>0</v>
      </c>
      <c r="H13" s="5">
        <f>IF(C13="",0,VLOOKUP(C13:$C$50,[1]DBASE!$C$7:$I$200,$H$8,0))</f>
        <v>0</v>
      </c>
      <c r="I13" s="5">
        <f t="shared" si="1"/>
        <v>0</v>
      </c>
      <c r="L13" s="6" t="str">
        <f>IFERROR((H13-VLOOKUP(C13:C28,[1]DBASE!$C$7:$F$200,4,0))*G13,"")</f>
        <v/>
      </c>
    </row>
    <row r="14" spans="2:12" x14ac:dyDescent="0.25">
      <c r="C14" s="2"/>
      <c r="D14" s="2" t="str">
        <f>IFERROR(VLOOKUP($C$11:$C$26,'[1]REKAP TERIMA BARANG'!$B$5:$C$200,2,0),"")</f>
        <v/>
      </c>
      <c r="E14" s="5"/>
      <c r="F14" s="5"/>
      <c r="G14" s="5">
        <f t="shared" si="0"/>
        <v>0</v>
      </c>
      <c r="H14" s="5">
        <f>IF(C14="",0,VLOOKUP(C14:$C$50,[1]DBASE!$C$7:$I$200,$H$8,0))</f>
        <v>0</v>
      </c>
      <c r="I14" s="5">
        <f t="shared" si="1"/>
        <v>0</v>
      </c>
      <c r="L14" s="6" t="str">
        <f>IFERROR((H14-VLOOKUP(C14:C29,[1]DBASE!$C$7:$F$200,4,0))*G14,"")</f>
        <v/>
      </c>
    </row>
    <row r="15" spans="2:12" x14ac:dyDescent="0.25">
      <c r="C15" s="2"/>
      <c r="D15" s="2" t="str">
        <f>IFERROR(VLOOKUP($C$11:$C$26,'[1]REKAP TERIMA BARANG'!$B$5:$C$200,2,0),"")</f>
        <v/>
      </c>
      <c r="E15" s="5"/>
      <c r="F15" s="5"/>
      <c r="G15" s="5">
        <f t="shared" si="0"/>
        <v>0</v>
      </c>
      <c r="H15" s="5">
        <f>IF(C15="",0,VLOOKUP(C15:$C$50,[1]DBASE!$C$7:$I$200,$H$8,0))</f>
        <v>0</v>
      </c>
      <c r="I15" s="5">
        <f t="shared" si="1"/>
        <v>0</v>
      </c>
      <c r="L15" s="6" t="str">
        <f>IFERROR((H15-VLOOKUP(C15:C30,[1]DBASE!$C$7:$F$200,4,0))*G15,"")</f>
        <v/>
      </c>
    </row>
    <row r="16" spans="2:12" x14ac:dyDescent="0.25">
      <c r="C16" s="2"/>
      <c r="D16" s="2" t="str">
        <f>IFERROR(VLOOKUP($C$11:$C$26,'[1]REKAP TERIMA BARANG'!$B$5:$C$200,2,0),"")</f>
        <v/>
      </c>
      <c r="E16" s="5"/>
      <c r="F16" s="5"/>
      <c r="G16" s="5">
        <f t="shared" si="0"/>
        <v>0</v>
      </c>
      <c r="H16" s="5">
        <f>IF(C16="",0,VLOOKUP(C16:$C$50,[1]DBASE!$C$7:$I$200,$H$8,0))</f>
        <v>0</v>
      </c>
      <c r="I16" s="5">
        <f t="shared" si="1"/>
        <v>0</v>
      </c>
      <c r="L16" s="6" t="str">
        <f>IFERROR((H16-VLOOKUP(C16:C31,[1]DBASE!$C$7:$F$200,4,0))*G16,"")</f>
        <v/>
      </c>
    </row>
    <row r="17" spans="3:12" x14ac:dyDescent="0.25">
      <c r="C17" s="2"/>
      <c r="D17" s="2" t="str">
        <f>IFERROR(VLOOKUP($C$11:$C$26,'[1]REKAP TERIMA BARANG'!$B$5:$C$200,2,0),"")</f>
        <v/>
      </c>
      <c r="E17" s="5"/>
      <c r="F17" s="5"/>
      <c r="G17" s="5">
        <f t="shared" si="0"/>
        <v>0</v>
      </c>
      <c r="H17" s="5">
        <f>IF(C17="",0,VLOOKUP(C17:$C$50,[1]DBASE!$C$7:$I$200,$H$8,0))</f>
        <v>0</v>
      </c>
      <c r="I17" s="5">
        <f t="shared" si="1"/>
        <v>0</v>
      </c>
      <c r="L17" s="6" t="str">
        <f>IFERROR((H17-VLOOKUP(C17:C32,[1]DBASE!$C$7:$F$200,4,0))*G17,"")</f>
        <v/>
      </c>
    </row>
    <row r="18" spans="3:12" x14ac:dyDescent="0.25">
      <c r="C18" s="2"/>
      <c r="D18" s="2" t="str">
        <f>IFERROR(VLOOKUP($C$11:$C$26,'[1]REKAP TERIMA BARANG'!$B$5:$C$200,2,0),"")</f>
        <v/>
      </c>
      <c r="E18" s="5"/>
      <c r="F18" s="5"/>
      <c r="G18" s="5">
        <f t="shared" si="0"/>
        <v>0</v>
      </c>
      <c r="H18" s="5">
        <f>IF(C18="",0,VLOOKUP(C18:$C$50,[1]DBASE!$C$7:$I$200,$H$8,0))</f>
        <v>0</v>
      </c>
      <c r="I18" s="5">
        <f t="shared" si="1"/>
        <v>0</v>
      </c>
      <c r="L18" s="6" t="str">
        <f>IFERROR((H18-VLOOKUP(C18:C33,[1]DBASE!$C$7:$F$200,4,0))*G18,"")</f>
        <v/>
      </c>
    </row>
    <row r="19" spans="3:12" x14ac:dyDescent="0.25">
      <c r="C19" s="2"/>
      <c r="D19" s="2" t="str">
        <f>IFERROR(VLOOKUP($C$11:$C$26,'[1]REKAP TERIMA BARANG'!$B$5:$C$200,2,0),"")</f>
        <v/>
      </c>
      <c r="E19" s="5"/>
      <c r="F19" s="5"/>
      <c r="G19" s="5">
        <f t="shared" si="0"/>
        <v>0</v>
      </c>
      <c r="H19" s="5">
        <f>IF(C19="",0,VLOOKUP(C19:$C$50,[1]DBASE!$C$7:$I$200,$H$8,0))</f>
        <v>0</v>
      </c>
      <c r="I19" s="5">
        <f t="shared" si="1"/>
        <v>0</v>
      </c>
      <c r="L19" s="6" t="str">
        <f>IFERROR((H19-VLOOKUP(C19:C34,[1]DBASE!$C$7:$F$200,4,0))*G19,"")</f>
        <v/>
      </c>
    </row>
    <row r="20" spans="3:12" x14ac:dyDescent="0.25">
      <c r="C20" s="2"/>
      <c r="D20" s="2" t="str">
        <f>IFERROR(VLOOKUP($C$11:$C$26,'[1]REKAP TERIMA BARANG'!$B$5:$C$200,2,0),"")</f>
        <v/>
      </c>
      <c r="E20" s="5"/>
      <c r="F20" s="5"/>
      <c r="G20" s="5">
        <f t="shared" si="0"/>
        <v>0</v>
      </c>
      <c r="H20" s="5">
        <f>IF(C20="",0,VLOOKUP(C20:$C$50,[1]DBASE!$C$7:$I$200,$H$8,0))</f>
        <v>0</v>
      </c>
      <c r="I20" s="5">
        <f t="shared" si="1"/>
        <v>0</v>
      </c>
      <c r="L20" s="6" t="str">
        <f>IFERROR((H20-VLOOKUP(C20:C35,[1]DBASE!$C$7:$F$200,4,0))*G20,"")</f>
        <v/>
      </c>
    </row>
    <row r="21" spans="3:12" x14ac:dyDescent="0.25">
      <c r="C21" s="2"/>
      <c r="D21" s="2" t="str">
        <f>IFERROR(VLOOKUP($C$11:$C$26,'[1]REKAP TERIMA BARANG'!$B$5:$C$200,2,0),"")</f>
        <v/>
      </c>
      <c r="E21" s="5"/>
      <c r="F21" s="5"/>
      <c r="G21" s="5">
        <f t="shared" si="0"/>
        <v>0</v>
      </c>
      <c r="H21" s="5">
        <f>IF(C21="",0,VLOOKUP(C21:$C$50,[1]DBASE!$C$7:$I$200,$H$8,0))</f>
        <v>0</v>
      </c>
      <c r="I21" s="5">
        <f t="shared" si="1"/>
        <v>0</v>
      </c>
      <c r="L21" s="6" t="str">
        <f>IFERROR((H21-VLOOKUP(C21:C36,[1]DBASE!$C$7:$F$200,4,0))*G21,"")</f>
        <v/>
      </c>
    </row>
    <row r="22" spans="3:12" x14ac:dyDescent="0.25">
      <c r="C22" s="2"/>
      <c r="D22" s="2" t="str">
        <f>IFERROR(VLOOKUP($C$11:$C$26,'[1]REKAP TERIMA BARANG'!$B$5:$C$200,2,0),"")</f>
        <v/>
      </c>
      <c r="E22" s="5"/>
      <c r="F22" s="5"/>
      <c r="G22" s="5">
        <f t="shared" si="0"/>
        <v>0</v>
      </c>
      <c r="H22" s="5">
        <f>IF(C22="",0,VLOOKUP(C22:$C$50,[1]DBASE!$C$7:$I$200,$H$8,0))</f>
        <v>0</v>
      </c>
      <c r="I22" s="5">
        <f t="shared" si="1"/>
        <v>0</v>
      </c>
      <c r="L22" s="6" t="str">
        <f>IFERROR((H22-VLOOKUP(C22:C37,[1]DBASE!$C$7:$F$200,4,0))*G22,"")</f>
        <v/>
      </c>
    </row>
    <row r="23" spans="3:12" x14ac:dyDescent="0.25">
      <c r="C23" s="2"/>
      <c r="D23" s="2" t="str">
        <f>IFERROR(VLOOKUP($C$11:$C$26,'[1]REKAP TERIMA BARANG'!$B$5:$C$200,2,0),"")</f>
        <v/>
      </c>
      <c r="E23" s="5"/>
      <c r="F23" s="5"/>
      <c r="G23" s="5">
        <f t="shared" si="0"/>
        <v>0</v>
      </c>
      <c r="H23" s="5">
        <f>IF(C23="",0,VLOOKUP(C23:$C$50,[1]DBASE!$C$7:$I$200,$H$8,0))</f>
        <v>0</v>
      </c>
      <c r="I23" s="5">
        <f t="shared" si="1"/>
        <v>0</v>
      </c>
      <c r="L23" s="6" t="str">
        <f>IFERROR((H23-VLOOKUP(C23:C38,[1]DBASE!$C$7:$F$200,4,0))*G23,"")</f>
        <v/>
      </c>
    </row>
    <row r="24" spans="3:12" x14ac:dyDescent="0.25">
      <c r="C24" s="2"/>
      <c r="D24" s="2" t="str">
        <f>IFERROR(VLOOKUP($C$11:$C$26,'[1]REKAP TERIMA BARANG'!$B$5:$C$200,2,0),"")</f>
        <v/>
      </c>
      <c r="E24" s="5"/>
      <c r="F24" s="5"/>
      <c r="G24" s="5">
        <f t="shared" si="0"/>
        <v>0</v>
      </c>
      <c r="H24" s="5">
        <f>IF(C24="",0,VLOOKUP(C24:$C$50,[1]DBASE!$C$7:$I$200,$H$8,0))</f>
        <v>0</v>
      </c>
      <c r="I24" s="5">
        <f t="shared" si="1"/>
        <v>0</v>
      </c>
      <c r="L24" s="6" t="str">
        <f>IFERROR((H24-VLOOKUP(C24:C39,[1]DBASE!$C$7:$F$200,4,0))*G24,"")</f>
        <v/>
      </c>
    </row>
    <row r="25" spans="3:12" x14ac:dyDescent="0.25">
      <c r="C25" s="2"/>
      <c r="D25" s="2" t="str">
        <f>IFERROR(VLOOKUP($C$11:$C$26,'[1]REKAP TERIMA BARANG'!$B$5:$C$200,2,0),"")</f>
        <v/>
      </c>
      <c r="E25" s="5"/>
      <c r="F25" s="5"/>
      <c r="G25" s="5">
        <f t="shared" si="0"/>
        <v>0</v>
      </c>
      <c r="H25" s="5">
        <f>IF(C25="",0,VLOOKUP(C25:$C$50,[1]DBASE!$C$7:$I$200,$H$8,0))</f>
        <v>0</v>
      </c>
      <c r="I25" s="5">
        <f t="shared" si="1"/>
        <v>0</v>
      </c>
      <c r="L25" s="6" t="str">
        <f>IFERROR((H25-VLOOKUP(C25:C40,[1]DBASE!$C$7:$F$200,4,0))*G25,"")</f>
        <v/>
      </c>
    </row>
    <row r="26" spans="3:12" x14ac:dyDescent="0.25">
      <c r="C26" s="2"/>
      <c r="D26" s="2" t="str">
        <f>IFERROR(VLOOKUP($C$11:$C$26,'[1]REKAP TERIMA BARANG'!$B$5:$C$200,2,0),"")</f>
        <v/>
      </c>
      <c r="E26" s="5"/>
      <c r="F26" s="5"/>
      <c r="G26" s="5">
        <f t="shared" si="0"/>
        <v>0</v>
      </c>
      <c r="H26" s="5">
        <f>IF(C26="",0,VLOOKUP(C26:$C$50,[1]DBASE!$C$7:$I$200,$H$8,0))</f>
        <v>0</v>
      </c>
      <c r="I26" s="5">
        <f t="shared" si="1"/>
        <v>0</v>
      </c>
      <c r="L26" s="6" t="str">
        <f>IFERROR((H26-VLOOKUP(C26:C41,[1]DBASE!$C$7:$F$200,4,0))*G26,"")</f>
        <v/>
      </c>
    </row>
    <row r="27" spans="3:12" x14ac:dyDescent="0.25">
      <c r="H27" s="1" t="s">
        <v>9</v>
      </c>
      <c r="I27" s="7">
        <f>SUM(I11:I26)</f>
        <v>0</v>
      </c>
      <c r="K27" s="1" t="s">
        <v>9</v>
      </c>
      <c r="L27" s="7">
        <f>IFERROR(SUM(L11:L26),"")</f>
        <v>0</v>
      </c>
    </row>
  </sheetData>
  <mergeCells count="5">
    <mergeCell ref="C9:C10"/>
    <mergeCell ref="D9:D10"/>
    <mergeCell ref="E9:G9"/>
    <mergeCell ref="H9:H10"/>
    <mergeCell ref="I9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REKAP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2015-12-28T05:06:50Z</dcterms:created>
  <dcterms:modified xsi:type="dcterms:W3CDTF">2016-01-04T00:44:25Z</dcterms:modified>
</cp:coreProperties>
</file>