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niial\Documents\repos\swkom-paperless\"/>
    </mc:Choice>
  </mc:AlternateContent>
  <xr:revisionPtr revIDLastSave="0" documentId="13_ncr:1_{9096CEFE-BCE3-4719-98BA-E5A5AB70618A}" xr6:coauthVersionLast="47" xr6:coauthVersionMax="47" xr10:uidLastSave="{00000000-0000-0000-0000-000000000000}"/>
  <bookViews>
    <workbookView xWindow="8235" yWindow="2805" windowWidth="26535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1" l="1"/>
  <c r="B7" i="1"/>
  <c r="B8" i="1"/>
  <c r="B9" i="1"/>
  <c r="B10" i="1"/>
  <c r="B11" i="1"/>
  <c r="B12" i="1"/>
  <c r="B13" i="1"/>
  <c r="B17" i="1"/>
  <c r="B18" i="1"/>
  <c r="B19" i="1"/>
  <c r="B20" i="1"/>
  <c r="B21" i="1"/>
  <c r="B22" i="1"/>
  <c r="B23" i="1"/>
  <c r="B24" i="1"/>
  <c r="B25" i="1"/>
  <c r="B28" i="1"/>
  <c r="B29" i="1"/>
  <c r="B31" i="1"/>
  <c r="B32" i="1"/>
  <c r="B33" i="1"/>
  <c r="B35" i="1"/>
  <c r="B36" i="1"/>
  <c r="B37" i="1"/>
  <c r="B40" i="1"/>
  <c r="B41" i="1"/>
  <c r="B42" i="1"/>
  <c r="B44" i="1"/>
  <c r="B6" i="1"/>
  <c r="C39" i="1"/>
  <c r="C34" i="1"/>
  <c r="C30" i="1"/>
  <c r="C27" i="1"/>
  <c r="C16" i="1"/>
  <c r="C5" i="1"/>
  <c r="E39" i="1"/>
  <c r="C47" i="1" l="1"/>
</calcChain>
</file>

<file path=xl/sharedStrings.xml><?xml version="1.0" encoding="utf-8"?>
<sst xmlns="http://schemas.openxmlformats.org/spreadsheetml/2006/main" count="85" uniqueCount="76">
  <si>
    <t>BIF5-SWKOM Topics and Grading-Schema</t>
  </si>
  <si>
    <t>Points</t>
  </si>
  <si>
    <t>Topic</t>
  </si>
  <si>
    <t>Docker-Compose</t>
  </si>
  <si>
    <t>A docer compose file which will run every service in containers
(a tutorial: https://www.ionos.com/digitalguide/server/configuration/docker-compose-tutorial/)</t>
  </si>
  <si>
    <t>Bonus: CI/CD</t>
  </si>
  <si>
    <t>Optional: CI/CD with Azure-DevOps or GitHub Actions: 1. builds the image / 2. pushs it into the container-registry</t>
  </si>
  <si>
    <t>Bonus: Cloud Hosting</t>
  </si>
  <si>
    <t>More Optional: Host the Services in the cloud (like Amazon AWS)</t>
  </si>
  <si>
    <t>API Controller</t>
  </si>
  <si>
    <t>API generated</t>
  </si>
  <si>
    <t>Upload Documents</t>
  </si>
  <si>
    <t>Upload of documents is implemented with IFormFile
(see https://learn.microsoft.com/en-us/aspnet/core/mvc/models/file-uploads?view=aspnetcore-7.0#upload-small-files-with-buffered-model-binding-to-physical-storage)</t>
  </si>
  <si>
    <t>Mapping</t>
  </si>
  <si>
    <t>Business-Layer</t>
  </si>
  <si>
    <t>AutoMapper is used to map between DTOs and entities. Only for items required in the use-cases.
(see https://docs.automapper.org/en/v11.0.0/Configuration.html)</t>
  </si>
  <si>
    <t>DI</t>
  </si>
  <si>
    <t>The business-logic is entered into the controller by using dependency-injection
(see https://learn.microsoft.com/en-us/aspnet/core/fundamentals/dependency-injection?view=aspnetcore-7.0)</t>
  </si>
  <si>
    <t>Validation</t>
  </si>
  <si>
    <t>The entities needed by the use-cases (BIF5-SWKOM.pdf, slide 7) are validated using the FluentValidation Framework
(see https://docs.fluentvalidation.net/en/latest/aspnet.html)</t>
  </si>
  <si>
    <t>Unit-Tests, Mock</t>
  </si>
  <si>
    <t>Unit-Tests with Mocking to check if the dependencies are correctly applied, write tests for validation</t>
  </si>
  <si>
    <t>Persistence</t>
  </si>
  <si>
    <t>Only the entities (for the use-cases) are persisted using ORM into a PostgreSQL database using EFCore
(see https://learn.microsoft.com/en-us/ef/core/get-started/overview/first-app?tabs=netcore-cli)</t>
  </si>
  <si>
    <t>Bonus: DDL</t>
  </si>
  <si>
    <t>Optional: DDL per SQL-Script executed in the docker container or per Migrations
(see https://learn.microsoft.com/en-us/ef/core/managing-schemas/migrations/?tabs=dotnet-core-cli)</t>
  </si>
  <si>
    <t xml:space="preserve">PostgreSQL </t>
  </si>
  <si>
    <t>RabbitMQ</t>
  </si>
  <si>
    <t>Multi-Stage build for Paperless-REST
(see https://learn.microsoft.com/en-us/dotnet/core/docker/build-container?tabs=windows&amp;ipivots=dotnet-8-0&amp;pivots=dotnet-8-0)</t>
  </si>
  <si>
    <t>Multi-Stage build for Paperless-Service
(see https://learn.microsoft.com/en-us/dotnet/core/docker/build-container?tabs=windows&amp;ipivots=dotnet-8-0&amp;pivots=dotnet-8-0)</t>
  </si>
  <si>
    <t>PostgreSQL contained as service in docker-compose.yml and is running
(see https://medium.com/@agusmahari/docker-how-to-install-postgresql-using-docker-compose-d646c793f216)</t>
  </si>
  <si>
    <t>Annotated grading schema with further information on specific topics provided by external resources.</t>
  </si>
  <si>
    <t>RabbitMQ contained as service in docker-compose.yml and is running, 
(see https://elnatantorres.medium.com/configuring-rabbitmq-on-its-startup-with-docker-d219af4b751a)
the structure of the exchanges,.. may be solved by config overwrites</t>
  </si>
  <si>
    <t>nginx container</t>
  </si>
  <si>
    <t>Provided static webpages of the frontend paperless-ngx is hosted via nginx container
(see https://dev.to/aminnairi/quick-web-server-with-nginx-on-docker-compose-43ol)</t>
  </si>
  <si>
    <t>nginx proxy</t>
  </si>
  <si>
    <t>The /api/ enpoint has to be mapped to the port of Paperless REST server
(see https://docs.nginx.com/nginx/admin-guide/web-server/reverse-proxy/)
(for a deep-dive see https://docs.nginx.com/nginx/admin-guide/web-server/reverse-proxy/)</t>
  </si>
  <si>
    <t>paperless-ngx files</t>
  </si>
  <si>
    <t>The dashboard of the frontend shows up and is displaying hard-coded data</t>
  </si>
  <si>
    <t>Logging</t>
  </si>
  <si>
    <t>Critical places are logged with an logger framework like Log4Net
(normal operations with info(), minor problems with warning(), major problems, exceptions with error()</t>
  </si>
  <si>
    <t>Exception-Handling</t>
  </si>
  <si>
    <t>BL, DAL and Servces define their own exceptions; 
library based exceptions are caught and are not propagated through the layers</t>
  </si>
  <si>
    <t>TesseractOCR</t>
  </si>
  <si>
    <t>MinIO container</t>
  </si>
  <si>
    <t>MinIO contained as a service in docker-compose.yml and is running and accepting file uploads (without auth.)
(see https://www.baeldung.com/minio)</t>
  </si>
  <si>
    <t>1.UC: Upload document</t>
  </si>
  <si>
    <t>2.UC: Search for a document</t>
  </si>
  <si>
    <t>3.UC: Manage documents</t>
  </si>
  <si>
    <t>Bonus: further Ucs</t>
  </si>
  <si>
    <t>Integration-Test</t>
  </si>
  <si>
    <t>End-2-End Scenario: upload of a document is working correctly</t>
  </si>
  <si>
    <t>End-2-End Scenario: manage of a documents is working correctly</t>
  </si>
  <si>
    <t>End-2-End Scenario: searching for a document is working properly</t>
  </si>
  <si>
    <t>Optional: further use-cases as selected are working properly</t>
  </si>
  <si>
    <t>Integration-Test is available, executes on a deployed solution (testing stage) and succeeds</t>
  </si>
  <si>
    <t>Elasticsearch container</t>
  </si>
  <si>
    <t>Elasticsearch contained as a service in docker-compose.yml and is running and allows for indexing and searching</t>
  </si>
  <si>
    <t>OCR worker</t>
  </si>
  <si>
    <t>uploaded documents are OCRed, the text content is stored in elastic</t>
  </si>
  <si>
    <t>Bonus: Stability</t>
  </si>
  <si>
    <t>Methods to increase stability like stability patterns (see BIF5-SWKOM_Block4-2SS_StabilityPatterns.pdf) or other measures where introduced</t>
  </si>
  <si>
    <t>Unit-Tests</t>
  </si>
  <si>
    <t>Unit-Tests for code written by yourselves. Coverage should be &gt;70%</t>
  </si>
  <si>
    <t>Queuing</t>
  </si>
  <si>
    <t>Post-Document event is produced by the REST-Server and transferred via MQ to the OCR-Worker consuming the message.</t>
  </si>
  <si>
    <t>TesseractOCR is installed with the traineddata files, Tesseract is running in the container of the Paperless Services
(see https://www.baeldung.com/java-ocr-tesseract)</t>
  </si>
  <si>
    <t>Remarks: "Bonus"-topics are optional, points earned there can compensate for other 
items (maximum total points are still 100)</t>
  </si>
  <si>
    <t>Infos for C# Groups</t>
  </si>
  <si>
    <t>Multi-stage build REST</t>
  </si>
  <si>
    <t>Multi-stage build Services</t>
  </si>
  <si>
    <t>Status</t>
  </si>
  <si>
    <t>done</t>
  </si>
  <si>
    <t>?</t>
  </si>
  <si>
    <r>
      <t>API Controller returns values as needed for the Frontend &amp; Use-Cases 
(minimum:</t>
    </r>
    <r>
      <rPr>
        <b/>
        <sz val="11"/>
        <color theme="1"/>
        <rFont val="Calibri"/>
        <family val="2"/>
        <scheme val="minor"/>
      </rPr>
      <t xml:space="preserve"> /api/ui_settings, /api/statistics, /api/token, /api/documents…)</t>
    </r>
  </si>
  <si>
    <t>The use-cases (BIF5-SWKOM.pdf, slide 7), are forwarded from the controller to the Business-Layer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</si>
</sst>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i/>
      <sz val="11"/>
      <color rgb="FF00B050"/>
      <name val="Calibri"/>
      <family val="2"/>
      <scheme val="minor"/>
    </font>
    <font>
      <b/>
      <i/>
      <sz val="14"/>
      <color rgb="FF00B05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3" workbookViewId="0">
      <selection activeCell="D32" sqref="D32"/>
    </sheetView>
  </sheetViews>
  <sheetFormatPr defaultColWidth="8.85546875" defaultRowHeight="15" x14ac:dyDescent="0.25"/>
  <cols>
    <col min="1" max="2" width="8" style="1" customWidth="1"/>
    <col min="3" max="3" width="27.140625" style="1" bestFit="1" customWidth="1"/>
    <col min="4" max="4" width="27.140625" style="1" customWidth="1"/>
    <col min="5" max="5" width="103.140625" style="1" customWidth="1"/>
    <col min="6" max="16384" width="8.85546875" style="1"/>
  </cols>
  <sheetData>
    <row r="1" spans="1:5" s="5" customFormat="1" ht="18.75" x14ac:dyDescent="0.25">
      <c r="A1" s="5" t="s">
        <v>0</v>
      </c>
    </row>
    <row r="2" spans="1:5" x14ac:dyDescent="0.25">
      <c r="A2" s="1" t="s">
        <v>31</v>
      </c>
    </row>
    <row r="4" spans="1:5" s="6" customFormat="1" ht="18.75" x14ac:dyDescent="0.25">
      <c r="A4" s="6" t="s">
        <v>1</v>
      </c>
      <c r="C4" s="6" t="s">
        <v>2</v>
      </c>
      <c r="D4" s="6" t="s">
        <v>71</v>
      </c>
      <c r="E4" s="6" t="s">
        <v>68</v>
      </c>
    </row>
    <row r="5" spans="1:5" s="3" customFormat="1" x14ac:dyDescent="0.25">
      <c r="C5" s="3" t="str">
        <f>"Components (" &amp; SUM(A5:A15) &amp; " points)"</f>
        <v>Components (25 points)</v>
      </c>
      <c r="E5" s="7"/>
    </row>
    <row r="6" spans="1:5" ht="30" x14ac:dyDescent="0.25">
      <c r="A6" s="1">
        <v>3</v>
      </c>
      <c r="B6" s="1">
        <f>IF(D6="done",A6,0)</f>
        <v>3</v>
      </c>
      <c r="C6" s="4" t="s">
        <v>3</v>
      </c>
      <c r="D6" s="4" t="s">
        <v>72</v>
      </c>
      <c r="E6" s="2" t="s">
        <v>4</v>
      </c>
    </row>
    <row r="7" spans="1:5" ht="45" x14ac:dyDescent="0.25">
      <c r="A7" s="1">
        <v>4</v>
      </c>
      <c r="B7" s="1">
        <f t="shared" ref="B7:B44" si="0">IF(D7="done",A7,0)</f>
        <v>4</v>
      </c>
      <c r="C7" s="4" t="s">
        <v>69</v>
      </c>
      <c r="D7" s="4" t="s">
        <v>72</v>
      </c>
      <c r="E7" s="2" t="s">
        <v>28</v>
      </c>
    </row>
    <row r="8" spans="1:5" ht="30" x14ac:dyDescent="0.25">
      <c r="A8" s="1">
        <v>3</v>
      </c>
      <c r="B8" s="1">
        <f t="shared" si="0"/>
        <v>3</v>
      </c>
      <c r="C8" s="4" t="s">
        <v>33</v>
      </c>
      <c r="D8" s="4" t="s">
        <v>72</v>
      </c>
      <c r="E8" s="2" t="s">
        <v>34</v>
      </c>
    </row>
    <row r="9" spans="1:5" ht="45" x14ac:dyDescent="0.25">
      <c r="A9" s="1">
        <v>2</v>
      </c>
      <c r="B9" s="1">
        <f t="shared" si="0"/>
        <v>2</v>
      </c>
      <c r="C9" s="4" t="s">
        <v>26</v>
      </c>
      <c r="D9" s="4" t="s">
        <v>72</v>
      </c>
      <c r="E9" s="2" t="s">
        <v>30</v>
      </c>
    </row>
    <row r="10" spans="1:5" ht="45" x14ac:dyDescent="0.25">
      <c r="A10" s="1">
        <v>4</v>
      </c>
      <c r="B10" s="1">
        <f t="shared" si="0"/>
        <v>0</v>
      </c>
      <c r="C10" s="4" t="s">
        <v>70</v>
      </c>
      <c r="D10" s="4" t="s">
        <v>73</v>
      </c>
      <c r="E10" s="2" t="s">
        <v>29</v>
      </c>
    </row>
    <row r="11" spans="1:5" ht="45" x14ac:dyDescent="0.25">
      <c r="A11" s="1">
        <v>3</v>
      </c>
      <c r="B11" s="1">
        <f t="shared" si="0"/>
        <v>3</v>
      </c>
      <c r="C11" s="4" t="s">
        <v>27</v>
      </c>
      <c r="D11" s="4" t="s">
        <v>72</v>
      </c>
      <c r="E11" s="2" t="s">
        <v>32</v>
      </c>
    </row>
    <row r="12" spans="1:5" ht="30" x14ac:dyDescent="0.25">
      <c r="A12" s="1">
        <v>3</v>
      </c>
      <c r="B12" s="1">
        <f t="shared" si="0"/>
        <v>0</v>
      </c>
      <c r="C12" s="4" t="s">
        <v>44</v>
      </c>
      <c r="D12" s="4"/>
      <c r="E12" s="2" t="s">
        <v>45</v>
      </c>
    </row>
    <row r="13" spans="1:5" x14ac:dyDescent="0.25">
      <c r="A13" s="1">
        <v>3</v>
      </c>
      <c r="B13" s="1">
        <f t="shared" si="0"/>
        <v>0</v>
      </c>
      <c r="C13" s="4" t="s">
        <v>56</v>
      </c>
      <c r="D13" s="4"/>
      <c r="E13" s="2" t="s">
        <v>57</v>
      </c>
    </row>
    <row r="14" spans="1:5" s="8" customFormat="1" x14ac:dyDescent="0.25">
      <c r="B14" s="1"/>
      <c r="C14" s="9" t="s">
        <v>5</v>
      </c>
      <c r="D14" s="9"/>
      <c r="E14" s="8" t="s">
        <v>6</v>
      </c>
    </row>
    <row r="15" spans="1:5" s="8" customFormat="1" x14ac:dyDescent="0.25">
      <c r="B15" s="1"/>
      <c r="C15" s="9" t="s">
        <v>7</v>
      </c>
      <c r="D15" s="9"/>
      <c r="E15" s="8" t="s">
        <v>8</v>
      </c>
    </row>
    <row r="16" spans="1:5" s="3" customFormat="1" x14ac:dyDescent="0.25">
      <c r="C16" s="3" t="str">
        <f>"Paperless REST (" &amp; SUM(A16:A26) &amp; " points)"</f>
        <v>Paperless REST (20 points)</v>
      </c>
    </row>
    <row r="17" spans="1:5" x14ac:dyDescent="0.25">
      <c r="A17" s="1">
        <v>2</v>
      </c>
      <c r="B17" s="1">
        <f t="shared" si="0"/>
        <v>2</v>
      </c>
      <c r="C17" s="4" t="s">
        <v>10</v>
      </c>
      <c r="D17" s="4" t="s">
        <v>72</v>
      </c>
    </row>
    <row r="18" spans="1:5" ht="30" x14ac:dyDescent="0.25">
      <c r="A18" s="1">
        <v>2</v>
      </c>
      <c r="B18" s="1">
        <f t="shared" si="0"/>
        <v>0</v>
      </c>
      <c r="C18" s="4" t="s">
        <v>9</v>
      </c>
      <c r="D18" s="4"/>
      <c r="E18" s="2" t="s">
        <v>74</v>
      </c>
    </row>
    <row r="19" spans="1:5" ht="45" x14ac:dyDescent="0.25">
      <c r="A19" s="1">
        <v>2</v>
      </c>
      <c r="B19" s="1">
        <f t="shared" si="0"/>
        <v>2</v>
      </c>
      <c r="C19" s="4" t="s">
        <v>11</v>
      </c>
      <c r="D19" s="4" t="s">
        <v>72</v>
      </c>
      <c r="E19" s="2" t="s">
        <v>12</v>
      </c>
    </row>
    <row r="20" spans="1:5" x14ac:dyDescent="0.25">
      <c r="A20" s="1">
        <v>2</v>
      </c>
      <c r="B20" s="1">
        <f t="shared" si="0"/>
        <v>0</v>
      </c>
      <c r="C20" s="4" t="s">
        <v>14</v>
      </c>
      <c r="D20" s="4"/>
      <c r="E20" s="1" t="s">
        <v>75</v>
      </c>
    </row>
    <row r="21" spans="1:5" ht="30" x14ac:dyDescent="0.25">
      <c r="A21" s="1">
        <v>2</v>
      </c>
      <c r="B21" s="1">
        <f t="shared" si="0"/>
        <v>0</v>
      </c>
      <c r="C21" s="4" t="s">
        <v>13</v>
      </c>
      <c r="D21" s="4"/>
      <c r="E21" s="2" t="s">
        <v>15</v>
      </c>
    </row>
    <row r="22" spans="1:5" ht="45" x14ac:dyDescent="0.25">
      <c r="A22" s="1">
        <v>2</v>
      </c>
      <c r="B22" s="1">
        <f t="shared" si="0"/>
        <v>0</v>
      </c>
      <c r="C22" s="4" t="s">
        <v>16</v>
      </c>
      <c r="D22" s="4"/>
      <c r="E22" s="2" t="s">
        <v>17</v>
      </c>
    </row>
    <row r="23" spans="1:5" ht="45" x14ac:dyDescent="0.25">
      <c r="A23" s="1">
        <v>2</v>
      </c>
      <c r="B23" s="1">
        <f t="shared" si="0"/>
        <v>0</v>
      </c>
      <c r="C23" s="4" t="s">
        <v>18</v>
      </c>
      <c r="D23" s="4"/>
      <c r="E23" s="2" t="s">
        <v>19</v>
      </c>
    </row>
    <row r="24" spans="1:5" x14ac:dyDescent="0.25">
      <c r="A24" s="1">
        <v>3</v>
      </c>
      <c r="B24" s="1">
        <f t="shared" si="0"/>
        <v>0</v>
      </c>
      <c r="C24" s="4" t="s">
        <v>20</v>
      </c>
      <c r="D24" s="4"/>
      <c r="E24" s="1" t="s">
        <v>21</v>
      </c>
    </row>
    <row r="25" spans="1:5" ht="30" x14ac:dyDescent="0.25">
      <c r="A25" s="1">
        <v>3</v>
      </c>
      <c r="B25" s="1">
        <f t="shared" si="0"/>
        <v>0</v>
      </c>
      <c r="C25" s="4" t="s">
        <v>22</v>
      </c>
      <c r="D25" s="4"/>
      <c r="E25" s="2" t="s">
        <v>23</v>
      </c>
    </row>
    <row r="26" spans="1:5" s="8" customFormat="1" ht="30" x14ac:dyDescent="0.25">
      <c r="B26" s="1"/>
      <c r="C26" s="9" t="s">
        <v>24</v>
      </c>
      <c r="D26" s="9"/>
      <c r="E26" s="10" t="s">
        <v>25</v>
      </c>
    </row>
    <row r="27" spans="1:5" s="3" customFormat="1" x14ac:dyDescent="0.25">
      <c r="C27" s="3" t="str">
        <f>"Web-Frontend (" &amp; SUM(A27:A29) &amp; " points)"</f>
        <v>Web-Frontend (7 points)</v>
      </c>
    </row>
    <row r="28" spans="1:5" ht="45" x14ac:dyDescent="0.25">
      <c r="A28" s="1">
        <v>3</v>
      </c>
      <c r="B28" s="1">
        <f t="shared" si="0"/>
        <v>3</v>
      </c>
      <c r="C28" s="4" t="s">
        <v>35</v>
      </c>
      <c r="D28" s="4" t="s">
        <v>72</v>
      </c>
      <c r="E28" s="2" t="s">
        <v>36</v>
      </c>
    </row>
    <row r="29" spans="1:5" x14ac:dyDescent="0.25">
      <c r="A29" s="1">
        <v>4</v>
      </c>
      <c r="B29" s="1">
        <f t="shared" si="0"/>
        <v>4</v>
      </c>
      <c r="C29" s="4" t="s">
        <v>37</v>
      </c>
      <c r="D29" s="4" t="s">
        <v>72</v>
      </c>
      <c r="E29" s="1" t="s">
        <v>38</v>
      </c>
    </row>
    <row r="30" spans="1:5" s="3" customFormat="1" x14ac:dyDescent="0.25">
      <c r="C30" s="3" t="str">
        <f>"Paperless Services (" &amp; SUM(A30:A33) &amp; " points)"</f>
        <v>Paperless Services (8 points)</v>
      </c>
    </row>
    <row r="31" spans="1:5" ht="45" x14ac:dyDescent="0.25">
      <c r="A31" s="1">
        <v>3</v>
      </c>
      <c r="B31" s="1">
        <f t="shared" si="0"/>
        <v>3</v>
      </c>
      <c r="C31" s="4" t="s">
        <v>43</v>
      </c>
      <c r="D31" s="4" t="s">
        <v>72</v>
      </c>
      <c r="E31" s="2" t="s">
        <v>66</v>
      </c>
    </row>
    <row r="32" spans="1:5" x14ac:dyDescent="0.25">
      <c r="A32" s="1">
        <v>2</v>
      </c>
      <c r="B32" s="1">
        <f t="shared" si="0"/>
        <v>0</v>
      </c>
      <c r="C32" s="4" t="s">
        <v>58</v>
      </c>
      <c r="D32" s="4"/>
      <c r="E32" s="2" t="s">
        <v>59</v>
      </c>
    </row>
    <row r="33" spans="1:5" ht="28.9" customHeight="1" x14ac:dyDescent="0.25">
      <c r="A33" s="1">
        <v>3</v>
      </c>
      <c r="B33" s="1">
        <f t="shared" si="0"/>
        <v>0</v>
      </c>
      <c r="C33" s="4" t="s">
        <v>64</v>
      </c>
      <c r="D33" s="4"/>
      <c r="E33" s="2" t="s">
        <v>65</v>
      </c>
    </row>
    <row r="34" spans="1:5" s="3" customFormat="1" x14ac:dyDescent="0.25">
      <c r="C34" s="3" t="str">
        <f>"Cross-Cutting Concepts (" &amp; SUM(A34:A38) &amp; " points)"</f>
        <v>Cross-Cutting Concepts (15 points)</v>
      </c>
    </row>
    <row r="35" spans="1:5" ht="30" x14ac:dyDescent="0.25">
      <c r="A35" s="1">
        <v>5</v>
      </c>
      <c r="B35" s="1">
        <f t="shared" si="0"/>
        <v>0</v>
      </c>
      <c r="C35" s="4" t="s">
        <v>39</v>
      </c>
      <c r="D35" s="4"/>
      <c r="E35" s="2" t="s">
        <v>40</v>
      </c>
    </row>
    <row r="36" spans="1:5" ht="30" x14ac:dyDescent="0.25">
      <c r="A36" s="1">
        <v>5</v>
      </c>
      <c r="B36" s="1">
        <f t="shared" si="0"/>
        <v>0</v>
      </c>
      <c r="C36" s="4" t="s">
        <v>41</v>
      </c>
      <c r="D36" s="4"/>
      <c r="E36" s="2" t="s">
        <v>42</v>
      </c>
    </row>
    <row r="37" spans="1:5" x14ac:dyDescent="0.25">
      <c r="A37" s="1">
        <v>5</v>
      </c>
      <c r="B37" s="1">
        <f t="shared" si="0"/>
        <v>0</v>
      </c>
      <c r="C37" s="4" t="s">
        <v>62</v>
      </c>
      <c r="D37" s="4"/>
      <c r="E37" s="2" t="s">
        <v>63</v>
      </c>
    </row>
    <row r="38" spans="1:5" s="8" customFormat="1" ht="30" x14ac:dyDescent="0.25">
      <c r="B38" s="1"/>
      <c r="C38" s="9" t="s">
        <v>60</v>
      </c>
      <c r="D38" s="9"/>
      <c r="E38" s="10" t="s">
        <v>61</v>
      </c>
    </row>
    <row r="39" spans="1:5" s="3" customFormat="1" x14ac:dyDescent="0.25">
      <c r="C39" s="3" t="str">
        <f>"Integration (" &amp; SUM(A39:A46) &amp; " points)"</f>
        <v>Integration (25 points)</v>
      </c>
      <c r="E39" s="7" t="str">
        <f>SUM(A39:A46) &amp; " points"</f>
        <v>25 points</v>
      </c>
    </row>
    <row r="40" spans="1:5" x14ac:dyDescent="0.25">
      <c r="A40" s="1">
        <v>10</v>
      </c>
      <c r="B40" s="1">
        <f t="shared" si="0"/>
        <v>0</v>
      </c>
      <c r="C40" s="4" t="s">
        <v>46</v>
      </c>
      <c r="D40" s="4"/>
      <c r="E40" s="2" t="s">
        <v>51</v>
      </c>
    </row>
    <row r="41" spans="1:5" x14ac:dyDescent="0.25">
      <c r="A41" s="1">
        <v>5</v>
      </c>
      <c r="B41" s="1">
        <f t="shared" si="0"/>
        <v>0</v>
      </c>
      <c r="C41" s="4" t="s">
        <v>47</v>
      </c>
      <c r="D41" s="4"/>
      <c r="E41" s="2" t="s">
        <v>53</v>
      </c>
    </row>
    <row r="42" spans="1:5" x14ac:dyDescent="0.25">
      <c r="A42" s="1">
        <v>5</v>
      </c>
      <c r="B42" s="1">
        <f t="shared" si="0"/>
        <v>0</v>
      </c>
      <c r="C42" s="4" t="s">
        <v>48</v>
      </c>
      <c r="D42" s="4"/>
      <c r="E42" s="2" t="s">
        <v>52</v>
      </c>
    </row>
    <row r="43" spans="1:5" s="8" customFormat="1" x14ac:dyDescent="0.25">
      <c r="B43" s="1"/>
      <c r="C43" s="9" t="s">
        <v>49</v>
      </c>
      <c r="D43" s="9"/>
      <c r="E43" s="10" t="s">
        <v>54</v>
      </c>
    </row>
    <row r="44" spans="1:5" x14ac:dyDescent="0.25">
      <c r="A44" s="1">
        <v>5</v>
      </c>
      <c r="B44" s="1">
        <f t="shared" si="0"/>
        <v>0</v>
      </c>
      <c r="C44" s="4" t="s">
        <v>50</v>
      </c>
      <c r="D44" s="4"/>
      <c r="E44" s="2" t="s">
        <v>55</v>
      </c>
    </row>
    <row r="45" spans="1:5" x14ac:dyDescent="0.25">
      <c r="C45" s="4"/>
      <c r="D45" s="4"/>
      <c r="E45" s="2"/>
    </row>
    <row r="47" spans="1:5" s="11" customFormat="1" ht="56.25" x14ac:dyDescent="0.25">
      <c r="A47" s="11">
        <f>SUM(A5:A46)</f>
        <v>100</v>
      </c>
      <c r="C47" s="11" t="str">
        <f>SUM(B5:B46) &amp; " points"</f>
        <v>29 points</v>
      </c>
      <c r="E47" s="1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Wallisch</dc:creator>
  <cp:lastModifiedBy>Daniel Hofbauer</cp:lastModifiedBy>
  <dcterms:created xsi:type="dcterms:W3CDTF">2015-06-05T18:19:34Z</dcterms:created>
  <dcterms:modified xsi:type="dcterms:W3CDTF">2023-12-05T06:52:46Z</dcterms:modified>
</cp:coreProperties>
</file>