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083_\Day-10.04\"/>
    </mc:Choice>
  </mc:AlternateContent>
  <xr:revisionPtr revIDLastSave="0" documentId="8_{0B430C07-5975-4ACD-AF41-C54922C15B08}" xr6:coauthVersionLast="47" xr6:coauthVersionMax="47" xr10:uidLastSave="{00000000-0000-0000-0000-000000000000}"/>
  <bookViews>
    <workbookView xWindow="315" yWindow="255" windowWidth="28200" windowHeight="15165" xr2:uid="{0705B438-1EE6-4B51-A004-CB063549C503}"/>
  </bookViews>
  <sheets>
    <sheet name="Лист1" sheetId="1" r:id="rId1"/>
    <sheet name="Доставка" sheetId="2" r:id="rId2"/>
    <sheet name="Клиенты" sheetId="3" r:id="rId3"/>
  </sheets>
  <externalReferences>
    <externalReference r:id="rId4"/>
  </externalReferences>
  <calcPr calcId="191029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F17" i="1" s="1"/>
  <c r="B17" i="1"/>
  <c r="E16" i="1"/>
  <c r="F16" i="1" s="1"/>
  <c r="B16" i="1"/>
  <c r="E15" i="1"/>
  <c r="F15" i="1" s="1"/>
  <c r="B15" i="1"/>
  <c r="E14" i="1"/>
  <c r="F14" i="1" s="1"/>
  <c r="B14" i="1"/>
  <c r="E13" i="1"/>
  <c r="F13" i="1" s="1"/>
  <c r="B13" i="1"/>
  <c r="E12" i="1"/>
  <c r="F12" i="1" s="1"/>
  <c r="B12" i="1"/>
  <c r="E11" i="1"/>
  <c r="F11" i="1" s="1"/>
  <c r="B11" i="1"/>
  <c r="E10" i="1"/>
  <c r="F10" i="1" s="1"/>
  <c r="B10" i="1"/>
  <c r="F9" i="1"/>
  <c r="E9" i="1"/>
  <c r="B9" i="1"/>
  <c r="F8" i="1"/>
  <c r="E8" i="1"/>
  <c r="B8" i="1"/>
  <c r="F7" i="1"/>
  <c r="E7" i="1"/>
  <c r="B7" i="1"/>
  <c r="E6" i="1"/>
  <c r="F6" i="1" s="1"/>
  <c r="B6" i="1"/>
  <c r="E5" i="1"/>
  <c r="F5" i="1" s="1"/>
  <c r="B5" i="1"/>
  <c r="E4" i="1"/>
  <c r="F4" i="1" s="1"/>
  <c r="B4" i="1"/>
  <c r="E3" i="1"/>
  <c r="F3" i="1" s="1"/>
  <c r="F18" i="1" s="1"/>
  <c r="B3" i="1"/>
</calcChain>
</file>

<file path=xl/sharedStrings.xml><?xml version="1.0" encoding="utf-8"?>
<sst xmlns="http://schemas.openxmlformats.org/spreadsheetml/2006/main" count="56" uniqueCount="24">
  <si>
    <t>Клиент</t>
  </si>
  <si>
    <t>Адрес</t>
  </si>
  <si>
    <t>Сумма заказа</t>
  </si>
  <si>
    <t>Доставка</t>
  </si>
  <si>
    <t>Стоимость доставки</t>
  </si>
  <si>
    <t>Итого к оплате</t>
  </si>
  <si>
    <t>Иванов</t>
  </si>
  <si>
    <t>Курьер Москва</t>
  </si>
  <si>
    <t>Почта РФ</t>
  </si>
  <si>
    <t>Пункт выдачи Москва</t>
  </si>
  <si>
    <t>Грачев</t>
  </si>
  <si>
    <t>Итог</t>
  </si>
  <si>
    <t>Петров</t>
  </si>
  <si>
    <t>Сидоров</t>
  </si>
  <si>
    <t>Тип доставки</t>
  </si>
  <si>
    <t>Пункт выдачи Тверь</t>
  </si>
  <si>
    <t>Самовывоз</t>
  </si>
  <si>
    <t>ФИО</t>
  </si>
  <si>
    <t>Москва</t>
  </si>
  <si>
    <t>Тверь</t>
  </si>
  <si>
    <t>Зеленоград</t>
  </si>
  <si>
    <t>Истра</t>
  </si>
  <si>
    <t>Синицын</t>
  </si>
  <si>
    <t>Солнечногорск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</si>
</sst>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Обычный" xfId="0" builtinId="0"/>
  </cellStyles>
  <dxfs count="4">
    <dxf>
      <numFmt numFmtId="4" formatCode="#,##0.00"/>
    </dxf>
    <dxf>
      <numFmt numFmtId="4" formatCode="#,##0.00"/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is\Desktop\&#1048;&#1089;&#1093;&#1086;&#1076;&#1085;&#1080;&#1082;&#1080;\&#1055;&#1088;&#1086;&#1089;&#1090;&#1099;&#1077;%20&#1090;&#1072;&#1073;&#1083;&#1080;&#1094;&#1099;%20&#1076;&#1083;&#1103;%20&#1089;&#1074;&#1086;&#1076;&#1085;&#1099;&#1093;%20&#1090;&#1072;&#1073;&#1083;&#1080;&#1094;.xlsx" TargetMode="External"/><Relationship Id="rId1" Type="http://schemas.openxmlformats.org/officeDocument/2006/relationships/externalLinkPath" Target="/Users/Denis/Desktop/&#1048;&#1089;&#1093;&#1086;&#1076;&#1085;&#1080;&#1082;&#1080;/&#1055;&#1088;&#1086;&#1089;&#1090;&#1099;&#1077;%20&#1090;&#1072;&#1073;&#1083;&#1080;&#1094;&#1099;%20&#1076;&#1083;&#1103;%20&#1089;&#1074;&#1086;&#1076;&#1085;&#1099;&#1093;%20&#1090;&#1072;&#1073;&#1083;&#1080;&#109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  <sheetName val="Доставка"/>
      <sheetName val="Клиенты"/>
    </sheetNames>
    <sheetDataSet>
      <sheetData sheetId="0"/>
      <sheetData sheetId="1">
        <row r="2">
          <cell r="A2" t="str">
            <v>Пункт выдачи Москва</v>
          </cell>
          <cell r="B2">
            <v>300</v>
          </cell>
        </row>
        <row r="3">
          <cell r="A3" t="str">
            <v>Пункт выдачи Тверь</v>
          </cell>
          <cell r="B3">
            <v>350</v>
          </cell>
        </row>
        <row r="4">
          <cell r="A4" t="str">
            <v>Почта РФ</v>
          </cell>
          <cell r="B4">
            <v>640</v>
          </cell>
        </row>
        <row r="5">
          <cell r="A5" t="str">
            <v>Самовывоз</v>
          </cell>
          <cell r="B5">
            <v>0</v>
          </cell>
        </row>
        <row r="6">
          <cell r="A6" t="str">
            <v>Курьер Москва</v>
          </cell>
          <cell r="B6">
            <v>1200</v>
          </cell>
        </row>
      </sheetData>
      <sheetData sheetId="2">
        <row r="2">
          <cell r="A2" t="str">
            <v>Иванов</v>
          </cell>
          <cell r="B2" t="str">
            <v>Москва</v>
          </cell>
        </row>
        <row r="3">
          <cell r="A3" t="str">
            <v>Петров</v>
          </cell>
          <cell r="B3" t="str">
            <v>Тверь</v>
          </cell>
        </row>
        <row r="4">
          <cell r="A4" t="str">
            <v>Сидоров</v>
          </cell>
          <cell r="B4" t="str">
            <v>Зеленоград</v>
          </cell>
        </row>
        <row r="5">
          <cell r="A5" t="str">
            <v>Грачев</v>
          </cell>
          <cell r="B5" t="str">
            <v>Истра</v>
          </cell>
        </row>
        <row r="6">
          <cell r="A6" t="str">
            <v>Синицын</v>
          </cell>
          <cell r="B6" t="str">
            <v>Солнечногорск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s" refreshedDate="45026.640576041667" createdVersion="8" refreshedVersion="8" minRefreshableVersion="3" recordCount="15" xr:uid="{38D763A5-3973-4D87-ADA5-4AE80DF298E9}">
  <cacheSource type="worksheet">
    <worksheetSource name="Заказы"/>
  </cacheSource>
  <cacheFields count="6">
    <cacheField name="Клиент" numFmtId="0">
      <sharedItems/>
    </cacheField>
    <cacheField name="Адрес" numFmtId="0">
      <sharedItems/>
    </cacheField>
    <cacheField name="Сумма заказа" numFmtId="4">
      <sharedItems containsSemiMixedTypes="0" containsString="0" containsNumber="1" containsInteger="1" minValue="30000" maxValue="30014"/>
    </cacheField>
    <cacheField name="Доставка" numFmtId="0">
      <sharedItems/>
    </cacheField>
    <cacheField name="Стоимость доставки" numFmtId="0">
      <sharedItems containsSemiMixedTypes="0" containsString="0" containsNumber="1" containsInteger="1" minValue="300" maxValue="1200"/>
    </cacheField>
    <cacheField name="Итого к оплате" numFmtId="4">
      <sharedItems containsSemiMixedTypes="0" containsString="0" containsNumber="1" containsInteger="1" minValue="30307" maxValue="312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Иванов"/>
    <s v="Москва"/>
    <n v="30000"/>
    <s v="Курьер Москва"/>
    <n v="1200"/>
    <n v="31200"/>
  </r>
  <r>
    <s v="Петров"/>
    <s v="Тверь"/>
    <n v="30001"/>
    <s v="Курьер Москва"/>
    <n v="1200"/>
    <n v="31201"/>
  </r>
  <r>
    <s v="Сидоров"/>
    <s v="Зеленоград"/>
    <n v="30002"/>
    <s v="Курьер Москва"/>
    <n v="1200"/>
    <n v="31202"/>
  </r>
  <r>
    <s v="Иванов"/>
    <s v="Москва"/>
    <n v="30003"/>
    <s v="Почта РФ"/>
    <n v="640"/>
    <n v="30643"/>
  </r>
  <r>
    <s v="Грачев"/>
    <s v="Истра"/>
    <n v="30004"/>
    <s v="Курьер Москва"/>
    <n v="1200"/>
    <n v="31204"/>
  </r>
  <r>
    <s v="Синицын"/>
    <s v="Солнечногорск"/>
    <n v="30005"/>
    <s v="Курьер Москва"/>
    <n v="1200"/>
    <n v="31205"/>
  </r>
  <r>
    <s v="Грачев"/>
    <s v="Истра"/>
    <n v="30006"/>
    <s v="Курьер Москва"/>
    <n v="1200"/>
    <n v="31206"/>
  </r>
  <r>
    <s v="Иванов"/>
    <s v="Москва"/>
    <n v="30007"/>
    <s v="Пункт выдачи Москва"/>
    <n v="300"/>
    <n v="30307"/>
  </r>
  <r>
    <s v="Сидоров"/>
    <s v="Зеленоград"/>
    <n v="30008"/>
    <s v="Курьер Москва"/>
    <n v="1200"/>
    <n v="31208"/>
  </r>
  <r>
    <s v="Иванов"/>
    <s v="Москва"/>
    <n v="30009"/>
    <s v="Курьер Москва"/>
    <n v="1200"/>
    <n v="31209"/>
  </r>
  <r>
    <s v="Синицын"/>
    <s v="Солнечногорск"/>
    <n v="30010"/>
    <s v="Курьер Москва"/>
    <n v="1200"/>
    <n v="31210"/>
  </r>
  <r>
    <s v="Грачев"/>
    <s v="Истра"/>
    <n v="30011"/>
    <s v="Курьер Москва"/>
    <n v="1200"/>
    <n v="31211"/>
  </r>
  <r>
    <s v="Сидоров"/>
    <s v="Зеленоград"/>
    <n v="30012"/>
    <s v="Курьер Москва"/>
    <n v="1200"/>
    <n v="31212"/>
  </r>
  <r>
    <s v="Грачев"/>
    <s v="Истра"/>
    <n v="30013"/>
    <s v="Курьер Москва"/>
    <n v="1200"/>
    <n v="31213"/>
  </r>
  <r>
    <s v="Синицын"/>
    <s v="Солнечногорск"/>
    <n v="30014"/>
    <s v="Курьер Москва"/>
    <n v="1200"/>
    <n v="312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6F55A2-1F7F-4B13-B62A-487EAE0C5C7F}" name="Сводная таблица5" cacheId="1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H3:J20" firstHeaderRow="1" firstDataRow="1" firstDataCol="0"/>
  <pivotFields count="6">
    <pivotField showAll="0"/>
    <pivotField showAll="0"/>
    <pivotField numFmtId="4" showAll="0"/>
    <pivotField showAll="0"/>
    <pivotField showAll="0"/>
    <pivotField numFmtId="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C7060F-5EA2-441B-B2EC-765EC8C5672F}" name="Заказы" displayName="Заказы" ref="A2:F18" totalsRowCount="1" headerRowDxfId="3">
  <tableColumns count="6">
    <tableColumn id="1" xr3:uid="{1BCE3A26-4A82-45B2-B387-EF9A03868601}" name="Клиент" totalsRowLabel="Итог"/>
    <tableColumn id="2" xr3:uid="{E2A1F19D-82FC-4563-9089-B4B8F8F8DA21}" name="Адрес">
      <calculatedColumnFormula>VLOOKUP(A3,[1]Клиенты!A$2:B$1000,2,0)</calculatedColumnFormula>
    </tableColumn>
    <tableColumn id="3" xr3:uid="{AE757D8B-12AA-4526-92BD-BD0EEBD85910}" name="Сумма заказа" dataDxfId="2"/>
    <tableColumn id="4" xr3:uid="{DA49DDB3-7599-4F86-926F-550310661B61}" name="Доставка"/>
    <tableColumn id="5" xr3:uid="{9275E17C-D340-4A7A-BDE7-8032F48B9D3A}" name="Стоимость доставки">
      <calculatedColumnFormula>VLOOKUP(D3,[1]Доставка!A$2:B$100,2,0)</calculatedColumnFormula>
    </tableColumn>
    <tableColumn id="6" xr3:uid="{2010F558-4994-4D37-A8AB-3863331720D3}" name="Итого к оплате" totalsRowFunction="sum" dataDxfId="1" totalsRowDxfId="0">
      <calculatedColumnFormula>C3+E3</calculatedColumnFormula>
    </tableColumn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89C7B-79BC-4E6D-B857-31DBEF168313}">
  <dimension ref="A2:J20"/>
  <sheetViews>
    <sheetView tabSelected="1" zoomScale="115" zoomScaleNormal="115" workbookViewId="0">
      <selection activeCell="H3" sqref="H3"/>
    </sheetView>
  </sheetViews>
  <sheetFormatPr defaultRowHeight="15" x14ac:dyDescent="0.25"/>
  <cols>
    <col min="1" max="3" width="18.7109375" customWidth="1"/>
    <col min="4" max="4" width="22.7109375" customWidth="1"/>
    <col min="5" max="6" width="18.7109375" customWidth="1"/>
  </cols>
  <sheetData>
    <row r="2" spans="1:10" ht="6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10" x14ac:dyDescent="0.25">
      <c r="A3" t="s">
        <v>6</v>
      </c>
      <c r="B3" t="str">
        <f>VLOOKUP(A3,[1]Клиенты!A$2:B$1000,2,0)</f>
        <v>Москва</v>
      </c>
      <c r="C3" s="2">
        <v>30000</v>
      </c>
      <c r="D3" t="s">
        <v>7</v>
      </c>
      <c r="E3">
        <f>VLOOKUP(D3,[1]Доставка!A$2:B$100,2,0)</f>
        <v>1200</v>
      </c>
      <c r="F3" s="2">
        <f>C3+E3</f>
        <v>31200</v>
      </c>
      <c r="H3" s="3"/>
      <c r="I3" s="4"/>
      <c r="J3" s="5"/>
    </row>
    <row r="4" spans="1:10" x14ac:dyDescent="0.25">
      <c r="A4" t="s">
        <v>12</v>
      </c>
      <c r="B4" t="str">
        <f>VLOOKUP(A4,[1]Клиенты!A$2:B$1000,2,0)</f>
        <v>Тверь</v>
      </c>
      <c r="C4" s="2">
        <v>30001</v>
      </c>
      <c r="D4" t="s">
        <v>7</v>
      </c>
      <c r="E4">
        <f>VLOOKUP(D4,[1]Доставка!A$2:B$100,2,0)</f>
        <v>1200</v>
      </c>
      <c r="F4" s="2">
        <f t="shared" ref="F4:F17" si="0">C4+E4</f>
        <v>31201</v>
      </c>
      <c r="H4" s="6"/>
      <c r="I4" s="7"/>
      <c r="J4" s="8"/>
    </row>
    <row r="5" spans="1:10" x14ac:dyDescent="0.25">
      <c r="A5" t="s">
        <v>13</v>
      </c>
      <c r="B5" t="str">
        <f>VLOOKUP(A5,[1]Клиенты!A$2:B$1000,2,0)</f>
        <v>Зеленоград</v>
      </c>
      <c r="C5" s="2">
        <v>30002</v>
      </c>
      <c r="D5" t="s">
        <v>7</v>
      </c>
      <c r="E5">
        <f>VLOOKUP(D5,[1]Доставка!A$2:B$100,2,0)</f>
        <v>1200</v>
      </c>
      <c r="F5" s="2">
        <f t="shared" si="0"/>
        <v>31202</v>
      </c>
      <c r="H5" s="6"/>
      <c r="I5" s="7"/>
      <c r="J5" s="8"/>
    </row>
    <row r="6" spans="1:10" x14ac:dyDescent="0.25">
      <c r="A6" t="s">
        <v>6</v>
      </c>
      <c r="B6" t="str">
        <f>VLOOKUP(A6,[1]Клиенты!A$2:B$1000,2,0)</f>
        <v>Москва</v>
      </c>
      <c r="C6" s="2">
        <v>30003</v>
      </c>
      <c r="D6" t="s">
        <v>8</v>
      </c>
      <c r="E6">
        <f>VLOOKUP(D6,[1]Доставка!A$2:B$100,2,0)</f>
        <v>640</v>
      </c>
      <c r="F6" s="2">
        <f t="shared" si="0"/>
        <v>30643</v>
      </c>
      <c r="H6" s="6"/>
      <c r="I6" s="7"/>
      <c r="J6" s="8"/>
    </row>
    <row r="7" spans="1:10" x14ac:dyDescent="0.25">
      <c r="A7" t="s">
        <v>10</v>
      </c>
      <c r="B7" t="str">
        <f>VLOOKUP(A7,[1]Клиенты!A$2:B$1000,2,0)</f>
        <v>Истра</v>
      </c>
      <c r="C7" s="2">
        <v>30004</v>
      </c>
      <c r="D7" t="s">
        <v>7</v>
      </c>
      <c r="E7">
        <f>VLOOKUP(D7,[1]Доставка!A$2:B$100,2,0)</f>
        <v>1200</v>
      </c>
      <c r="F7" s="2">
        <f t="shared" si="0"/>
        <v>31204</v>
      </c>
      <c r="H7" s="6"/>
      <c r="I7" s="7"/>
      <c r="J7" s="8"/>
    </row>
    <row r="8" spans="1:10" x14ac:dyDescent="0.25">
      <c r="A8" t="s">
        <v>22</v>
      </c>
      <c r="B8" t="str">
        <f>VLOOKUP(A8,[1]Клиенты!A$2:B$1000,2,0)</f>
        <v>Солнечногорск</v>
      </c>
      <c r="C8" s="2">
        <v>30005</v>
      </c>
      <c r="D8" t="s">
        <v>7</v>
      </c>
      <c r="E8">
        <f>VLOOKUP(D8,[1]Доставка!A$2:B$100,2,0)</f>
        <v>1200</v>
      </c>
      <c r="F8" s="2">
        <f t="shared" si="0"/>
        <v>31205</v>
      </c>
      <c r="H8" s="6"/>
      <c r="I8" s="7"/>
      <c r="J8" s="8"/>
    </row>
    <row r="9" spans="1:10" x14ac:dyDescent="0.25">
      <c r="A9" t="s">
        <v>10</v>
      </c>
      <c r="B9" t="str">
        <f>VLOOKUP(A9,[1]Клиенты!A$2:B$1000,2,0)</f>
        <v>Истра</v>
      </c>
      <c r="C9" s="2">
        <v>30006</v>
      </c>
      <c r="D9" t="s">
        <v>7</v>
      </c>
      <c r="E9">
        <f>VLOOKUP(D9,[1]Доставка!A$2:B$100,2,0)</f>
        <v>1200</v>
      </c>
      <c r="F9" s="2">
        <f t="shared" si="0"/>
        <v>31206</v>
      </c>
      <c r="H9" s="6"/>
      <c r="I9" s="7"/>
      <c r="J9" s="8"/>
    </row>
    <row r="10" spans="1:10" x14ac:dyDescent="0.25">
      <c r="A10" t="s">
        <v>6</v>
      </c>
      <c r="B10" t="str">
        <f>VLOOKUP(A10,[1]Клиенты!A$2:B$1000,2,0)</f>
        <v>Москва</v>
      </c>
      <c r="C10" s="2">
        <v>30007</v>
      </c>
      <c r="D10" t="s">
        <v>9</v>
      </c>
      <c r="E10">
        <f>VLOOKUP(D10,[1]Доставка!A$2:B$100,2,0)</f>
        <v>300</v>
      </c>
      <c r="F10" s="2">
        <f t="shared" si="0"/>
        <v>30307</v>
      </c>
      <c r="H10" s="6"/>
      <c r="I10" s="7"/>
      <c r="J10" s="8"/>
    </row>
    <row r="11" spans="1:10" x14ac:dyDescent="0.25">
      <c r="A11" t="s">
        <v>13</v>
      </c>
      <c r="B11" t="str">
        <f>VLOOKUP(A11,[1]Клиенты!A$2:B$1000,2,0)</f>
        <v>Зеленоград</v>
      </c>
      <c r="C11" s="2">
        <v>30008</v>
      </c>
      <c r="D11" t="s">
        <v>7</v>
      </c>
      <c r="E11">
        <f>VLOOKUP(D11,[1]Доставка!A$2:B$100,2,0)</f>
        <v>1200</v>
      </c>
      <c r="F11" s="2">
        <f t="shared" si="0"/>
        <v>31208</v>
      </c>
      <c r="H11" s="6"/>
      <c r="I11" s="7"/>
      <c r="J11" s="8"/>
    </row>
    <row r="12" spans="1:10" x14ac:dyDescent="0.25">
      <c r="A12" t="s">
        <v>6</v>
      </c>
      <c r="B12" t="str">
        <f>VLOOKUP(A12,[1]Клиенты!A$2:B$1000,2,0)</f>
        <v>Москва</v>
      </c>
      <c r="C12" s="2">
        <v>30009</v>
      </c>
      <c r="D12" t="s">
        <v>7</v>
      </c>
      <c r="E12">
        <f>VLOOKUP(D12,[1]Доставка!A$2:B$100,2,0)</f>
        <v>1200</v>
      </c>
      <c r="F12" s="2">
        <f t="shared" si="0"/>
        <v>31209</v>
      </c>
      <c r="H12" s="6"/>
      <c r="I12" s="7"/>
      <c r="J12" s="8"/>
    </row>
    <row r="13" spans="1:10" x14ac:dyDescent="0.25">
      <c r="A13" t="s">
        <v>22</v>
      </c>
      <c r="B13" t="str">
        <f>VLOOKUP(A13,[1]Клиенты!A$2:B$1000,2,0)</f>
        <v>Солнечногорск</v>
      </c>
      <c r="C13" s="2">
        <v>30010</v>
      </c>
      <c r="D13" t="s">
        <v>7</v>
      </c>
      <c r="E13">
        <f>VLOOKUP(D13,[1]Доставка!A$2:B$100,2,0)</f>
        <v>1200</v>
      </c>
      <c r="F13" s="2">
        <f t="shared" si="0"/>
        <v>31210</v>
      </c>
      <c r="H13" s="6"/>
      <c r="I13" s="7"/>
      <c r="J13" s="8"/>
    </row>
    <row r="14" spans="1:10" x14ac:dyDescent="0.25">
      <c r="A14" t="s">
        <v>10</v>
      </c>
      <c r="B14" t="str">
        <f>VLOOKUP(A14,[1]Клиенты!A$2:B$1000,2,0)</f>
        <v>Истра</v>
      </c>
      <c r="C14" s="2">
        <v>30011</v>
      </c>
      <c r="D14" t="s">
        <v>7</v>
      </c>
      <c r="E14">
        <f>VLOOKUP(D14,[1]Доставка!A$2:B$100,2,0)</f>
        <v>1200</v>
      </c>
      <c r="F14" s="2">
        <f t="shared" si="0"/>
        <v>31211</v>
      </c>
      <c r="H14" s="6"/>
      <c r="I14" s="7"/>
      <c r="J14" s="8"/>
    </row>
    <row r="15" spans="1:10" x14ac:dyDescent="0.25">
      <c r="A15" t="s">
        <v>13</v>
      </c>
      <c r="B15" t="str">
        <f>VLOOKUP(A15,[1]Клиенты!A$2:B$1000,2,0)</f>
        <v>Зеленоград</v>
      </c>
      <c r="C15" s="2">
        <v>30012</v>
      </c>
      <c r="D15" t="s">
        <v>7</v>
      </c>
      <c r="E15">
        <f>VLOOKUP(D15,[1]Доставка!A$2:B$100,2,0)</f>
        <v>1200</v>
      </c>
      <c r="F15" s="2">
        <f t="shared" si="0"/>
        <v>31212</v>
      </c>
      <c r="H15" s="6"/>
      <c r="I15" s="7"/>
      <c r="J15" s="8"/>
    </row>
    <row r="16" spans="1:10" x14ac:dyDescent="0.25">
      <c r="A16" t="s">
        <v>10</v>
      </c>
      <c r="B16" t="str">
        <f>VLOOKUP(A16,[1]Клиенты!A$2:B$1000,2,0)</f>
        <v>Истра</v>
      </c>
      <c r="C16" s="2">
        <v>30013</v>
      </c>
      <c r="D16" t="s">
        <v>7</v>
      </c>
      <c r="E16">
        <f>VLOOKUP(D16,[1]Доставка!A$2:B$100,2,0)</f>
        <v>1200</v>
      </c>
      <c r="F16" s="2">
        <f t="shared" si="0"/>
        <v>31213</v>
      </c>
      <c r="H16" s="6"/>
      <c r="I16" s="7"/>
      <c r="J16" s="8"/>
    </row>
    <row r="17" spans="1:10" x14ac:dyDescent="0.25">
      <c r="A17" t="s">
        <v>22</v>
      </c>
      <c r="B17" t="str">
        <f>VLOOKUP(A17,[1]Клиенты!A$2:B$1000,2,0)</f>
        <v>Солнечногорск</v>
      </c>
      <c r="C17" s="2">
        <v>30014</v>
      </c>
      <c r="D17" t="s">
        <v>7</v>
      </c>
      <c r="E17">
        <f>VLOOKUP(D17,[1]Доставка!A$2:B$100,2,0)</f>
        <v>1200</v>
      </c>
      <c r="F17" s="2">
        <f t="shared" si="0"/>
        <v>31214</v>
      </c>
      <c r="H17" s="6"/>
      <c r="I17" s="7"/>
      <c r="J17" s="8"/>
    </row>
    <row r="18" spans="1:10" x14ac:dyDescent="0.25">
      <c r="A18" t="s">
        <v>11</v>
      </c>
      <c r="F18" s="2">
        <f>SUBTOTAL(109,Заказы[Итого к оплате])</f>
        <v>466645</v>
      </c>
      <c r="H18" s="6"/>
      <c r="I18" s="7"/>
      <c r="J18" s="8"/>
    </row>
    <row r="19" spans="1:10" x14ac:dyDescent="0.25">
      <c r="H19" s="6"/>
      <c r="I19" s="7"/>
      <c r="J19" s="8"/>
    </row>
    <row r="20" spans="1:10" x14ac:dyDescent="0.25">
      <c r="H20" s="9"/>
      <c r="I20" s="10"/>
      <c r="J20" s="11"/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10F8F-2ED0-4E85-B047-23953F2019FF}">
  <dimension ref="A1:B6"/>
  <sheetViews>
    <sheetView zoomScale="145" zoomScaleNormal="145" workbookViewId="0">
      <selection activeCell="A4" sqref="A4"/>
    </sheetView>
  </sheetViews>
  <sheetFormatPr defaultRowHeight="15" x14ac:dyDescent="0.25"/>
  <cols>
    <col min="1" max="1" width="33" customWidth="1"/>
    <col min="2" max="2" width="23.28515625" customWidth="1"/>
  </cols>
  <sheetData>
    <row r="1" spans="1:2" x14ac:dyDescent="0.25">
      <c r="A1" t="s">
        <v>14</v>
      </c>
      <c r="B1" t="s">
        <v>4</v>
      </c>
    </row>
    <row r="2" spans="1:2" x14ac:dyDescent="0.25">
      <c r="A2" t="s">
        <v>9</v>
      </c>
      <c r="B2">
        <v>300</v>
      </c>
    </row>
    <row r="3" spans="1:2" x14ac:dyDescent="0.25">
      <c r="A3" t="s">
        <v>15</v>
      </c>
      <c r="B3">
        <v>350</v>
      </c>
    </row>
    <row r="4" spans="1:2" x14ac:dyDescent="0.25">
      <c r="A4" t="s">
        <v>8</v>
      </c>
      <c r="B4">
        <v>640</v>
      </c>
    </row>
    <row r="5" spans="1:2" x14ac:dyDescent="0.25">
      <c r="A5" t="s">
        <v>16</v>
      </c>
      <c r="B5">
        <v>0</v>
      </c>
    </row>
    <row r="6" spans="1:2" x14ac:dyDescent="0.25">
      <c r="A6" t="s">
        <v>7</v>
      </c>
      <c r="B6">
        <v>1200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315AE-BD3D-419B-9A99-AF9DA007D343}">
  <dimension ref="A1:B6"/>
  <sheetViews>
    <sheetView zoomScale="145" zoomScaleNormal="145" workbookViewId="0">
      <selection activeCell="B2" sqref="B2:B6"/>
    </sheetView>
  </sheetViews>
  <sheetFormatPr defaultRowHeight="15" x14ac:dyDescent="0.25"/>
  <cols>
    <col min="1" max="1" width="23.42578125" customWidth="1"/>
    <col min="2" max="2" width="26.85546875" customWidth="1"/>
  </cols>
  <sheetData>
    <row r="1" spans="1:2" x14ac:dyDescent="0.25">
      <c r="A1" t="s">
        <v>17</v>
      </c>
      <c r="B1" t="s">
        <v>1</v>
      </c>
    </row>
    <row r="2" spans="1:2" x14ac:dyDescent="0.25">
      <c r="A2" t="s">
        <v>6</v>
      </c>
      <c r="B2" t="s">
        <v>18</v>
      </c>
    </row>
    <row r="3" spans="1:2" x14ac:dyDescent="0.25">
      <c r="A3" t="s">
        <v>12</v>
      </c>
      <c r="B3" t="s">
        <v>19</v>
      </c>
    </row>
    <row r="4" spans="1:2" x14ac:dyDescent="0.25">
      <c r="A4" t="s">
        <v>13</v>
      </c>
      <c r="B4" t="s">
        <v>20</v>
      </c>
    </row>
    <row r="5" spans="1:2" x14ac:dyDescent="0.25">
      <c r="A5" t="s">
        <v>10</v>
      </c>
      <c r="B5" t="s">
        <v>21</v>
      </c>
    </row>
    <row r="6" spans="1:2" x14ac:dyDescent="0.25">
      <c r="A6" t="s">
        <v>22</v>
      </c>
      <c r="B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Доставка</vt:lpstr>
      <vt:lpstr>Клиенты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2023-04-10T11:11:27Z</dcterms:created>
  <dcterms:modified xsi:type="dcterms:W3CDTF">2023-04-10T12:22:55Z</dcterms:modified>
</cp:coreProperties>
</file>