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10.04\"/>
    </mc:Choice>
  </mc:AlternateContent>
  <xr:revisionPtr revIDLastSave="0" documentId="8_{B06F6333-827D-4DE0-B385-066C5DFB2951}" xr6:coauthVersionLast="47" xr6:coauthVersionMax="47" xr10:uidLastSave="{00000000-0000-0000-0000-000000000000}"/>
  <bookViews>
    <workbookView xWindow="29175" yWindow="60" windowWidth="28200" windowHeight="15165" xr2:uid="{01A9E01D-0FA7-4230-AFE9-6A03C55D327F}"/>
  </bookViews>
  <sheets>
    <sheet name="Лист1" sheetId="1" r:id="rId1"/>
    <sheet name="Доставка" sheetId="3" r:id="rId2"/>
    <sheet name="Клиенты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E15" i="1"/>
  <c r="F15" i="1" s="1"/>
  <c r="B16" i="1"/>
  <c r="E16" i="1"/>
  <c r="F16" i="1" s="1"/>
  <c r="B17" i="1"/>
  <c r="E17" i="1"/>
  <c r="F17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3" i="1"/>
  <c r="F3" i="1" s="1"/>
  <c r="B4" i="1"/>
  <c r="B5" i="1"/>
  <c r="B6" i="1"/>
  <c r="B7" i="1"/>
  <c r="B8" i="1"/>
  <c r="B9" i="1"/>
  <c r="B10" i="1"/>
  <c r="B11" i="1"/>
  <c r="B12" i="1"/>
  <c r="B13" i="1"/>
  <c r="B14" i="1"/>
  <c r="B3" i="1"/>
  <c r="F18" i="1" l="1"/>
</calcChain>
</file>

<file path=xl/sharedStrings.xml><?xml version="1.0" encoding="utf-8"?>
<sst xmlns="http://schemas.openxmlformats.org/spreadsheetml/2006/main" count="56" uniqueCount="24">
  <si>
    <t>Клиент</t>
  </si>
  <si>
    <t>Сумма заказа</t>
  </si>
  <si>
    <t>Доставка</t>
  </si>
  <si>
    <t>Стоимость доставки</t>
  </si>
  <si>
    <t>Итого к оплате</t>
  </si>
  <si>
    <t>Адрес</t>
  </si>
  <si>
    <t>ФИО</t>
  </si>
  <si>
    <t>Иванов</t>
  </si>
  <si>
    <t>Петров</t>
  </si>
  <si>
    <t>Сидоров</t>
  </si>
  <si>
    <t>Грачев</t>
  </si>
  <si>
    <t>Синицын</t>
  </si>
  <si>
    <t>Москва</t>
  </si>
  <si>
    <t>Тверь</t>
  </si>
  <si>
    <t>Истра</t>
  </si>
  <si>
    <t>Солнечногорск</t>
  </si>
  <si>
    <t>Зеленоград</t>
  </si>
  <si>
    <t>Тип доставки</t>
  </si>
  <si>
    <t>Пункт выдачи Москва</t>
  </si>
  <si>
    <t>Пункт выдачи Тверь</t>
  </si>
  <si>
    <t>Почта РФ</t>
  </si>
  <si>
    <t>Самовывоз</t>
  </si>
  <si>
    <t>Курьер Москва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</si>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</sst>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31318-8D5E-401C-9958-57B1D293C898}" name="Заказы" displayName="Заказы" ref="A2:F18" totalsRowCount="1" headerRowDxfId="3">
  <tableColumns count="6">
    <tableColumn id="1" xr3:uid="{FCE6171E-3E72-455B-A200-7AFF8D914160}" name="Клиент" totalsRowLabel="Итог"/>
    <tableColumn id="2" xr3:uid="{30369E28-AF09-446D-BA08-0AD9F6A18161}" name="Адрес">
      <calculatedColumnFormula>VLOOKUP(A3,Клиенты!A$2:B$1000,2,0)</calculatedColumnFormula>
    </tableColumn>
    <tableColumn id="3" xr3:uid="{DB796657-8C9B-4983-9F97-D2A827B53A8D}" name="Сумма заказа" dataDxfId="2"/>
    <tableColumn id="4" xr3:uid="{F1E00B96-B225-4288-9D09-D255D7E5E811}" name="Доставка"/>
    <tableColumn id="5" xr3:uid="{43F3C2AC-703C-4FAC-A3A6-0FB04D7E4B99}" name="Стоимость доставки">
      <calculatedColumnFormula>VLOOKUP(D3,Доставка!A$2:B$100,2,0)</calculatedColumnFormula>
    </tableColumn>
    <tableColumn id="6" xr3:uid="{83CFFEC3-4D20-4957-A01B-EE7A23871EE7}" name="Итого к оплате" totalsRowFunction="sum" dataDxfId="1" totalsRowDxfId="0">
      <calculatedColumnFormula>C3+E3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9005-27C2-4A87-8461-A4B386D61727}">
  <dimension ref="A2:F18"/>
  <sheetViews>
    <sheetView tabSelected="1" workbookViewId="0">
      <selection activeCell="I17" sqref="I17"/>
    </sheetView>
  </sheetViews>
  <sheetFormatPr defaultRowHeight="15" x14ac:dyDescent="0.25"/>
  <cols>
    <col min="1" max="1" width="11.7109375" customWidth="1"/>
    <col min="2" max="2" width="23.140625" customWidth="1"/>
    <col min="3" max="3" width="16.5703125" customWidth="1"/>
    <col min="4" max="4" width="22" customWidth="1"/>
    <col min="5" max="5" width="21.5703125" customWidth="1"/>
    <col min="6" max="6" width="16.7109375" customWidth="1"/>
  </cols>
  <sheetData>
    <row r="2" spans="1:6" x14ac:dyDescent="0.25">
      <c r="A2" s="2" t="s">
        <v>0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t="s">
        <v>7</v>
      </c>
      <c r="B3" t="str">
        <f>VLOOKUP(A3,Клиенты!A$2:B$1000,2,0)</f>
        <v>Москва</v>
      </c>
      <c r="C3" s="1">
        <v>30000</v>
      </c>
      <c r="D3" t="s">
        <v>22</v>
      </c>
      <c r="E3">
        <f>VLOOKUP(D3,Доставка!A$2:B$100,2,0)</f>
        <v>1200</v>
      </c>
      <c r="F3" s="1">
        <f>C3+E3</f>
        <v>31200</v>
      </c>
    </row>
    <row r="4" spans="1:6" x14ac:dyDescent="0.25">
      <c r="A4" t="s">
        <v>7</v>
      </c>
      <c r="B4" t="str">
        <f>VLOOKUP(A4,Клиенты!A$2:B$1000,2,0)</f>
        <v>Москва</v>
      </c>
      <c r="C4" s="1">
        <v>30001</v>
      </c>
      <c r="D4" t="s">
        <v>22</v>
      </c>
      <c r="E4">
        <f>VLOOKUP(D4,Доставка!A$2:B$100,2,0)</f>
        <v>1200</v>
      </c>
      <c r="F4" s="1">
        <f t="shared" ref="F4:F14" si="0">C4+E4</f>
        <v>31201</v>
      </c>
    </row>
    <row r="5" spans="1:6" x14ac:dyDescent="0.25">
      <c r="A5" t="s">
        <v>7</v>
      </c>
      <c r="B5" t="str">
        <f>VLOOKUP(A5,Клиенты!A$2:B$1000,2,0)</f>
        <v>Москва</v>
      </c>
      <c r="C5" s="1">
        <v>30002</v>
      </c>
      <c r="D5" t="s">
        <v>22</v>
      </c>
      <c r="E5">
        <f>VLOOKUP(D5,Доставка!A$2:B$100,2,0)</f>
        <v>1200</v>
      </c>
      <c r="F5" s="1">
        <f t="shared" si="0"/>
        <v>31202</v>
      </c>
    </row>
    <row r="6" spans="1:6" x14ac:dyDescent="0.25">
      <c r="A6" t="s">
        <v>7</v>
      </c>
      <c r="B6" t="str">
        <f>VLOOKUP(A6,Клиенты!A$2:B$1000,2,0)</f>
        <v>Москва</v>
      </c>
      <c r="C6" s="1">
        <v>30003</v>
      </c>
      <c r="D6" t="s">
        <v>20</v>
      </c>
      <c r="E6">
        <f>VLOOKUP(D6,Доставка!A$2:B$100,2,0)</f>
        <v>640</v>
      </c>
      <c r="F6" s="1">
        <f t="shared" si="0"/>
        <v>30643</v>
      </c>
    </row>
    <row r="7" spans="1:6" x14ac:dyDescent="0.25">
      <c r="A7" t="s">
        <v>7</v>
      </c>
      <c r="B7" t="str">
        <f>VLOOKUP(A7,Клиенты!A$2:B$1000,2,0)</f>
        <v>Москва</v>
      </c>
      <c r="C7" s="1">
        <v>30004</v>
      </c>
      <c r="D7" t="s">
        <v>22</v>
      </c>
      <c r="E7">
        <f>VLOOKUP(D7,Доставка!A$2:B$100,2,0)</f>
        <v>1200</v>
      </c>
      <c r="F7" s="1">
        <f t="shared" si="0"/>
        <v>31204</v>
      </c>
    </row>
    <row r="8" spans="1:6" x14ac:dyDescent="0.25">
      <c r="A8" t="s">
        <v>7</v>
      </c>
      <c r="B8" t="str">
        <f>VLOOKUP(A8,Клиенты!A$2:B$1000,2,0)</f>
        <v>Москва</v>
      </c>
      <c r="C8" s="1">
        <v>30005</v>
      </c>
      <c r="D8" t="s">
        <v>22</v>
      </c>
      <c r="E8">
        <f>VLOOKUP(D8,Доставка!A$2:B$100,2,0)</f>
        <v>1200</v>
      </c>
      <c r="F8" s="1">
        <f t="shared" si="0"/>
        <v>31205</v>
      </c>
    </row>
    <row r="9" spans="1:6" x14ac:dyDescent="0.25">
      <c r="A9" t="s">
        <v>7</v>
      </c>
      <c r="B9" t="str">
        <f>VLOOKUP(A9,Клиенты!A$2:B$1000,2,0)</f>
        <v>Москва</v>
      </c>
      <c r="C9" s="1">
        <v>30006</v>
      </c>
      <c r="D9" t="s">
        <v>22</v>
      </c>
      <c r="E9">
        <f>VLOOKUP(D9,Доставка!A$2:B$100,2,0)</f>
        <v>1200</v>
      </c>
      <c r="F9" s="1">
        <f t="shared" si="0"/>
        <v>31206</v>
      </c>
    </row>
    <row r="10" spans="1:6" x14ac:dyDescent="0.25">
      <c r="A10" t="s">
        <v>7</v>
      </c>
      <c r="B10" t="str">
        <f>VLOOKUP(A10,Клиенты!A$2:B$1000,2,0)</f>
        <v>Москва</v>
      </c>
      <c r="C10" s="1">
        <v>30007</v>
      </c>
      <c r="D10" t="s">
        <v>18</v>
      </c>
      <c r="E10">
        <f>VLOOKUP(D10,Доставка!A$2:B$100,2,0)</f>
        <v>300</v>
      </c>
      <c r="F10" s="1">
        <f t="shared" si="0"/>
        <v>30307</v>
      </c>
    </row>
    <row r="11" spans="1:6" x14ac:dyDescent="0.25">
      <c r="A11" t="s">
        <v>10</v>
      </c>
      <c r="B11" t="str">
        <f>VLOOKUP(A11,Клиенты!A$2:B$1000,2,0)</f>
        <v>Истра</v>
      </c>
      <c r="C11" s="1">
        <v>30008</v>
      </c>
      <c r="D11" t="s">
        <v>22</v>
      </c>
      <c r="E11">
        <f>VLOOKUP(D11,Доставка!A$2:B$100,2,0)</f>
        <v>1200</v>
      </c>
      <c r="F11" s="1">
        <f t="shared" si="0"/>
        <v>31208</v>
      </c>
    </row>
    <row r="12" spans="1:6" x14ac:dyDescent="0.25">
      <c r="A12" t="s">
        <v>7</v>
      </c>
      <c r="B12" t="str">
        <f>VLOOKUP(A12,Клиенты!A$2:B$1000,2,0)</f>
        <v>Москва</v>
      </c>
      <c r="C12" s="1">
        <v>30009</v>
      </c>
      <c r="D12" t="s">
        <v>22</v>
      </c>
      <c r="E12">
        <f>VLOOKUP(D12,Доставка!A$2:B$100,2,0)</f>
        <v>1200</v>
      </c>
      <c r="F12" s="1">
        <f t="shared" si="0"/>
        <v>31209</v>
      </c>
    </row>
    <row r="13" spans="1:6" x14ac:dyDescent="0.25">
      <c r="A13" t="s">
        <v>7</v>
      </c>
      <c r="B13" t="str">
        <f>VLOOKUP(A13,Клиенты!A$2:B$1000,2,0)</f>
        <v>Москва</v>
      </c>
      <c r="C13" s="1">
        <v>30010</v>
      </c>
      <c r="D13" t="s">
        <v>22</v>
      </c>
      <c r="E13">
        <f>VLOOKUP(D13,Доставка!A$2:B$100,2,0)</f>
        <v>1200</v>
      </c>
      <c r="F13" s="1">
        <f t="shared" si="0"/>
        <v>31210</v>
      </c>
    </row>
    <row r="14" spans="1:6" x14ac:dyDescent="0.25">
      <c r="A14" t="s">
        <v>7</v>
      </c>
      <c r="B14" t="str">
        <f>VLOOKUP(A14,Клиенты!A$2:B$1000,2,0)</f>
        <v>Москва</v>
      </c>
      <c r="C14" s="1">
        <v>30011</v>
      </c>
      <c r="D14" t="s">
        <v>22</v>
      </c>
      <c r="E14">
        <f>VLOOKUP(D14,Доставка!A$2:B$100,2,0)</f>
        <v>1200</v>
      </c>
      <c r="F14" s="1">
        <f t="shared" si="0"/>
        <v>31211</v>
      </c>
    </row>
    <row r="15" spans="1:6" x14ac:dyDescent="0.25">
      <c r="A15" t="s">
        <v>7</v>
      </c>
      <c r="B15" t="str">
        <f>VLOOKUP(A15,Клиенты!A$2:B$1000,2,0)</f>
        <v>Москва</v>
      </c>
      <c r="C15" s="1">
        <v>30012</v>
      </c>
      <c r="D15" t="s">
        <v>22</v>
      </c>
      <c r="E15">
        <f>VLOOKUP(D15,Доставка!A$2:B$100,2,0)</f>
        <v>1200</v>
      </c>
      <c r="F15" s="1">
        <f t="shared" ref="F15:F17" si="1">C15+E15</f>
        <v>31212</v>
      </c>
    </row>
    <row r="16" spans="1:6" x14ac:dyDescent="0.25">
      <c r="A16" t="s">
        <v>7</v>
      </c>
      <c r="B16" t="str">
        <f>VLOOKUP(A16,Клиенты!A$2:B$1000,2,0)</f>
        <v>Москва</v>
      </c>
      <c r="C16" s="1">
        <v>30013</v>
      </c>
      <c r="D16" t="s">
        <v>22</v>
      </c>
      <c r="E16">
        <f>VLOOKUP(D16,Доставка!A$2:B$100,2,0)</f>
        <v>1200</v>
      </c>
      <c r="F16" s="1">
        <f t="shared" si="1"/>
        <v>31213</v>
      </c>
    </row>
    <row r="17" spans="1:6" x14ac:dyDescent="0.25">
      <c r="A17" t="s">
        <v>7</v>
      </c>
      <c r="B17" t="str">
        <f>VLOOKUP(A17,Клиенты!A$2:B$1000,2,0)</f>
        <v>Москва</v>
      </c>
      <c r="C17" s="1">
        <v>30014</v>
      </c>
      <c r="D17" t="s">
        <v>22</v>
      </c>
      <c r="E17">
        <f>VLOOKUP(D17,Доставка!A$2:B$100,2,0)</f>
        <v>1200</v>
      </c>
      <c r="F17" s="1">
        <f t="shared" si="1"/>
        <v>31214</v>
      </c>
    </row>
    <row r="18" spans="1:6" x14ac:dyDescent="0.25">
      <c r="A18" t="s">
        <v>23</v>
      </c>
      <c r="F18" s="1">
        <f>SUBTOTAL(109,Заказы[Итого к оплате])</f>
        <v>466645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2EC094-CE9A-42F6-83C8-B4AC9CD83F8F}">
          <x14:formula1>
            <xm:f>Клиенты!$A$2:$A$300</xm:f>
          </x14:formula1>
          <xm:sqref>A3:A17</xm:sqref>
        </x14:dataValidation>
        <x14:dataValidation type="list" allowBlank="1" showInputMessage="1" showErrorMessage="1" xr:uid="{1C2A8E64-CA8D-49EE-AF89-A1D65E816D34}">
          <x14:formula1>
            <xm:f>Доставка!$A$2:$A$100</xm:f>
          </x14:formula1>
          <xm:sqref>D3:D17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5B9B-EAAA-4B63-8B48-14F0E1C63745}">
  <dimension ref="A1:B6"/>
  <sheetViews>
    <sheetView workbookViewId="0">
      <selection activeCell="H13" sqref="H13"/>
    </sheetView>
  </sheetViews>
  <sheetFormatPr defaultRowHeight="15" x14ac:dyDescent="0.25"/>
  <cols>
    <col min="1" max="1" width="26.140625" customWidth="1"/>
    <col min="2" max="2" width="26.5703125" customWidth="1"/>
  </cols>
  <sheetData>
    <row r="1" spans="1:2" x14ac:dyDescent="0.25">
      <c r="A1" t="s">
        <v>17</v>
      </c>
      <c r="B1" t="s">
        <v>3</v>
      </c>
    </row>
    <row r="2" spans="1:2" x14ac:dyDescent="0.25">
      <c r="A2" t="s">
        <v>18</v>
      </c>
      <c r="B2">
        <v>300</v>
      </c>
    </row>
    <row r="3" spans="1:2" x14ac:dyDescent="0.25">
      <c r="A3" t="s">
        <v>19</v>
      </c>
      <c r="B3">
        <v>350</v>
      </c>
    </row>
    <row r="4" spans="1:2" x14ac:dyDescent="0.25">
      <c r="A4" t="s">
        <v>20</v>
      </c>
      <c r="B4">
        <v>640</v>
      </c>
    </row>
    <row r="5" spans="1:2" x14ac:dyDescent="0.25">
      <c r="A5" t="s">
        <v>21</v>
      </c>
      <c r="B5">
        <v>0</v>
      </c>
    </row>
    <row r="6" spans="1:2" x14ac:dyDescent="0.25">
      <c r="A6" t="s">
        <v>22</v>
      </c>
      <c r="B6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AB0E-BCDB-4AA4-A9DD-98777BE28FA6}">
  <dimension ref="A1:B6"/>
  <sheetViews>
    <sheetView workbookViewId="0">
      <selection activeCell="A10" sqref="A10"/>
    </sheetView>
  </sheetViews>
  <sheetFormatPr defaultRowHeight="15" x14ac:dyDescent="0.25"/>
  <cols>
    <col min="1" max="1" width="26.7109375" customWidth="1"/>
    <col min="2" max="2" width="34.42578125" customWidth="1"/>
  </cols>
  <sheetData>
    <row r="1" spans="1:2" x14ac:dyDescent="0.25">
      <c r="A1" t="s">
        <v>6</v>
      </c>
      <c r="B1" t="s">
        <v>5</v>
      </c>
    </row>
    <row r="2" spans="1:2" x14ac:dyDescent="0.25">
      <c r="A2" t="s">
        <v>7</v>
      </c>
      <c r="B2" t="s">
        <v>12</v>
      </c>
    </row>
    <row r="3" spans="1:2" x14ac:dyDescent="0.25">
      <c r="A3" t="s">
        <v>8</v>
      </c>
      <c r="B3" t="s">
        <v>13</v>
      </c>
    </row>
    <row r="4" spans="1:2" x14ac:dyDescent="0.25">
      <c r="A4" t="s">
        <v>9</v>
      </c>
      <c r="B4" t="s">
        <v>16</v>
      </c>
    </row>
    <row r="5" spans="1:2" x14ac:dyDescent="0.25">
      <c r="A5" t="s">
        <v>10</v>
      </c>
      <c r="B5" t="s">
        <v>14</v>
      </c>
    </row>
    <row r="6" spans="1:2" x14ac:dyDescent="0.25">
      <c r="A6" t="s">
        <v>11</v>
      </c>
      <c r="B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Доставка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Тишин</dc:creator>
  <cp:lastModifiedBy>Denis</cp:lastModifiedBy>
  <dcterms:created xsi:type="dcterms:W3CDTF">2021-01-15T08:06:11Z</dcterms:created>
  <dcterms:modified xsi:type="dcterms:W3CDTF">2023-04-10T11:55:35Z</dcterms:modified>
</cp:coreProperties>
</file>