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enis\Desktop\243\22.06\"/>
    </mc:Choice>
  </mc:AlternateContent>
  <xr:revisionPtr revIDLastSave="0" documentId="13_ncr:1_{988327B0-848F-47B2-86C2-9E22858AEC9D}" xr6:coauthVersionLast="47" xr6:coauthVersionMax="47" xr10:uidLastSave="{00000000-0000-0000-0000-000000000000}"/>
  <bookViews>
    <workbookView xWindow="-120" yWindow="-120" windowWidth="29040" windowHeight="15990" tabRatio="733" firstSheet="4" activeTab="9" xr2:uid="{00000000-000D-0000-FFFF-FFFF00000000}"/>
  </bookViews>
  <sheets>
    <sheet name="Разность дат" sheetId="1" r:id="rId1"/>
    <sheet name="Расчет рабочих дней" sheetId="2" r:id="rId2"/>
    <sheet name="Расчет раб с межд пр" sheetId="3" r:id="rId3"/>
    <sheet name="Извлечение части даты" sheetId="4" r:id="rId4"/>
    <sheet name="Вычисление к лет и мес" sheetId="5" r:id="rId5"/>
    <sheet name="Вычисление доли года" sheetId="6" r:id="rId6"/>
    <sheet name="Определение последнего дня" sheetId="7" r:id="rId7"/>
    <sheet name="Определение квартала" sheetId="8" r:id="rId8"/>
    <sheet name="Извлечение части времени" sheetId="9" r:id="rId9"/>
    <sheet name="Разница во времени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C6" i="9"/>
  <c r="C5" i="9"/>
  <c r="C4" i="9"/>
  <c r="C4" i="8"/>
  <c r="C5" i="8"/>
  <c r="C6" i="8"/>
  <c r="C7" i="8"/>
  <c r="C8" i="8"/>
  <c r="C9" i="8"/>
  <c r="C10" i="8"/>
  <c r="C11" i="8"/>
  <c r="C12" i="8"/>
  <c r="C13" i="8"/>
  <c r="C3" i="8"/>
  <c r="E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" i="7"/>
  <c r="E27" i="7"/>
  <c r="E28" i="7"/>
  <c r="E29" i="7"/>
  <c r="E30" i="7"/>
  <c r="E31" i="7"/>
  <c r="E32" i="7"/>
  <c r="E3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3" i="7"/>
  <c r="E2" i="7"/>
  <c r="C3" i="6"/>
  <c r="B7" i="6" s="1"/>
  <c r="C8" i="6" s="1"/>
  <c r="B5" i="5"/>
  <c r="C5" i="5" s="1"/>
  <c r="B6" i="5"/>
  <c r="C6" i="5" s="1"/>
  <c r="B7" i="5"/>
  <c r="C7" i="5" s="1"/>
  <c r="B8" i="5"/>
  <c r="C8" i="5" s="1"/>
  <c r="B9" i="5"/>
  <c r="C9" i="5" s="1"/>
  <c r="B4" i="5"/>
  <c r="C11" i="5" s="1"/>
  <c r="C14" i="4"/>
  <c r="C12" i="4"/>
  <c r="C10" i="4"/>
  <c r="C8" i="4"/>
  <c r="C6" i="4"/>
  <c r="C2" i="4"/>
  <c r="C5" i="4" s="1"/>
  <c r="D5" i="3"/>
  <c r="E5" i="3" s="1"/>
  <c r="D6" i="3"/>
  <c r="E6" i="3" s="1"/>
  <c r="D7" i="3"/>
  <c r="E7" i="3" s="1"/>
  <c r="D4" i="3"/>
  <c r="E4" i="3" s="1"/>
  <c r="C12" i="2"/>
  <c r="D12" i="2" s="1"/>
  <c r="C5" i="2"/>
  <c r="D5" i="2" s="1"/>
  <c r="C6" i="2"/>
  <c r="D6" i="2" s="1"/>
  <c r="C7" i="2"/>
  <c r="D7" i="2" s="1"/>
  <c r="C8" i="2"/>
  <c r="D8" i="2" s="1"/>
  <c r="C9" i="2"/>
  <c r="D9" i="2" s="1"/>
  <c r="C4" i="2"/>
  <c r="D4" i="2" s="1"/>
  <c r="C8" i="1"/>
  <c r="C9" i="1"/>
  <c r="C10" i="1"/>
  <c r="C11" i="1"/>
  <c r="C12" i="1"/>
  <c r="E3" i="1"/>
  <c r="C7" i="1"/>
  <c r="E2" i="1"/>
  <c r="C3" i="1"/>
  <c r="D2" i="1"/>
  <c r="C7" i="6" l="1"/>
  <c r="C4" i="5"/>
  <c r="C12" i="5"/>
  <c r="C13" i="4"/>
  <c r="C11" i="4"/>
  <c r="C9" i="4"/>
  <c r="C7" i="4"/>
</calcChain>
</file>

<file path=xl/sharedStrings.xml><?xml version="1.0" encoding="utf-8"?>
<sst xmlns="http://schemas.openxmlformats.org/spreadsheetml/2006/main" count="38" uniqueCount="30">
  <si>
    <t>Дата выставления счета</t>
  </si>
  <si>
    <t>Кол-во прошедших дней</t>
  </si>
  <si>
    <t>Сегодняшняя дата</t>
  </si>
  <si>
    <t>Начальная дата</t>
  </si>
  <si>
    <t>Конечная дата</t>
  </si>
  <si>
    <t>Число рабочих дней</t>
  </si>
  <si>
    <t>Праздники</t>
  </si>
  <si>
    <t>Число рабочих дней c 1 выходным</t>
  </si>
  <si>
    <t>Год</t>
  </si>
  <si>
    <t>Месяц</t>
  </si>
  <si>
    <t>День</t>
  </si>
  <si>
    <t>День недели</t>
  </si>
  <si>
    <t>Номер недели</t>
  </si>
  <si>
    <t>Количество лет и месяцев</t>
  </si>
  <si>
    <t>45 лет и 5 месяцев</t>
  </si>
  <si>
    <t>Получаем кол-во лет</t>
  </si>
  <si>
    <t>Получаем кол-во месяцев</t>
  </si>
  <si>
    <t>Отчетная дата</t>
  </si>
  <si>
    <t>Прошедная доля года</t>
  </si>
  <si>
    <t>Оставшаяся часть года</t>
  </si>
  <si>
    <t>Первый день февраля</t>
  </si>
  <si>
    <t>Последний день февраля</t>
  </si>
  <si>
    <t>Дата</t>
  </si>
  <si>
    <t>Номер квартала</t>
  </si>
  <si>
    <t>Час</t>
  </si>
  <si>
    <t>Минуты</t>
  </si>
  <si>
    <t>Секунды</t>
  </si>
  <si>
    <t>Начальное время</t>
  </si>
  <si>
    <t>Конечное время</t>
  </si>
  <si>
    <t>Прошло времени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</si>
</sst>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70" formatCode="dd/mmm/yyyy\ h:mm:ss;@"/>
    <numFmt numFmtId="171" formatCode="[$-F400]h:mm:ss\ AM/PM"/>
  </numFmts>
  <fonts count="2" x14ac:knownFonts="1">
    <font>
      <sz val="11"/>
      <color theme="1"/>
      <name val="Calibri"/>
      <family val="2"/>
      <scheme val="minor"/>
    </font>
    <font>
      <i/>
      <sz val="10"/>
      <color theme="0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3" xfId="0" applyBorder="1"/>
    <xf numFmtId="0" fontId="0" fillId="2" borderId="2" xfId="0" applyFill="1" applyBorder="1" applyAlignment="1">
      <alignment horizontal="center" vertical="center"/>
    </xf>
    <xf numFmtId="0" fontId="0" fillId="3" borderId="1" xfId="0" applyFill="1" applyBorder="1"/>
    <xf numFmtId="14" fontId="0" fillId="3" borderId="1" xfId="0" applyNumberFormat="1" applyFill="1" applyBorder="1"/>
    <xf numFmtId="22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center" vertical="center"/>
    </xf>
    <xf numFmtId="14" fontId="0" fillId="0" borderId="1" xfId="0" applyNumberFormat="1" applyBorder="1"/>
    <xf numFmtId="14" fontId="0" fillId="0" borderId="3" xfId="0" applyNumberFormat="1" applyBorder="1"/>
    <xf numFmtId="0" fontId="0" fillId="4" borderId="2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10" fontId="0" fillId="0" borderId="0" xfId="0" applyNumberFormat="1"/>
    <xf numFmtId="1" fontId="0" fillId="0" borderId="0" xfId="0" applyNumberFormat="1"/>
    <xf numFmtId="170" fontId="0" fillId="0" borderId="0" xfId="0" applyNumberFormat="1"/>
    <xf numFmtId="171" fontId="0" fillId="0" borderId="0" xfId="0" applyNumberFormat="1"/>
    <xf numFmtId="171" fontId="0" fillId="4" borderId="4" xfId="0" applyNumberFormat="1" applyFill="1" applyBorder="1"/>
    <xf numFmtId="21" fontId="0" fillId="0" borderId="1" xfId="0" applyNumberFormat="1" applyBorder="1"/>
    <xf numFmtId="21" fontId="0" fillId="0" borderId="2" xfId="0" applyNumberFormat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21" fontId="0" fillId="0" borderId="8" xfId="0" applyNumberFormat="1" applyBorder="1"/>
    <xf numFmtId="0" fontId="0" fillId="0" borderId="9" xfId="0" applyBorder="1"/>
    <xf numFmtId="21" fontId="0" fillId="0" borderId="10" xfId="0" applyNumberFormat="1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zoomScale="160" zoomScaleNormal="160" workbookViewId="0">
      <selection activeCell="C11" sqref="C11"/>
    </sheetView>
  </sheetViews>
  <sheetFormatPr defaultRowHeight="15" x14ac:dyDescent="0.25"/>
  <cols>
    <col min="2" max="2" width="27.85546875" customWidth="1"/>
    <col min="3" max="3" width="26.7109375" customWidth="1"/>
    <col min="4" max="4" width="19.140625" customWidth="1"/>
    <col min="5" max="5" width="74.28515625" customWidth="1"/>
  </cols>
  <sheetData>
    <row r="1" spans="2:5" x14ac:dyDescent="0.25">
      <c r="B1" s="1">
        <v>45099</v>
      </c>
    </row>
    <row r="2" spans="2:5" x14ac:dyDescent="0.25">
      <c r="B2" s="1">
        <v>45632</v>
      </c>
      <c r="C2" s="8" t="s">
        <v>2</v>
      </c>
      <c r="D2" s="9">
        <f ca="1">TODAY()</f>
        <v>45099</v>
      </c>
      <c r="E2" t="str">
        <f ca="1">"Сегодня: "&amp;TEXT(TODAY(),"ДДДД ДД ММММ ГГГГ \г.")</f>
        <v>Сегодня: четверг 22 Июнь 2023 г.</v>
      </c>
    </row>
    <row r="3" spans="2:5" x14ac:dyDescent="0.25">
      <c r="B3" s="2">
        <v>45052</v>
      </c>
      <c r="C3" s="10">
        <f ca="1">NOW()</f>
        <v>45099.794084374997</v>
      </c>
      <c r="E3">
        <f ca="1">DATEDIF(B4,TODAY(),"Y")</f>
        <v>23</v>
      </c>
    </row>
    <row r="4" spans="2:5" x14ac:dyDescent="0.25">
      <c r="B4" s="1">
        <v>36664</v>
      </c>
    </row>
    <row r="6" spans="2:5" ht="23.25" customHeight="1" thickBot="1" x14ac:dyDescent="0.3">
      <c r="B6" s="7" t="s">
        <v>0</v>
      </c>
      <c r="C6" s="7" t="s">
        <v>1</v>
      </c>
    </row>
    <row r="7" spans="2:5" x14ac:dyDescent="0.25">
      <c r="B7" s="5">
        <v>44880</v>
      </c>
      <c r="C7" s="6">
        <f ca="1">DATEDIF(B7,TODAY(),"D")</f>
        <v>219</v>
      </c>
    </row>
    <row r="8" spans="2:5" x14ac:dyDescent="0.25">
      <c r="B8" s="4">
        <v>44317</v>
      </c>
      <c r="C8" s="6">
        <f t="shared" ref="C8:C12" ca="1" si="0">DATEDIF(B8,TODAY(),"D")</f>
        <v>782</v>
      </c>
    </row>
    <row r="9" spans="2:5" x14ac:dyDescent="0.25">
      <c r="B9" s="4">
        <v>44657</v>
      </c>
      <c r="C9" s="6">
        <f t="shared" ca="1" si="0"/>
        <v>442</v>
      </c>
    </row>
    <row r="10" spans="2:5" x14ac:dyDescent="0.25">
      <c r="B10" s="4">
        <v>44096</v>
      </c>
      <c r="C10" s="6">
        <f t="shared" ca="1" si="0"/>
        <v>1003</v>
      </c>
    </row>
    <row r="11" spans="2:5" x14ac:dyDescent="0.25">
      <c r="B11" s="4">
        <v>44956</v>
      </c>
      <c r="C11" s="6">
        <f t="shared" ca="1" si="0"/>
        <v>143</v>
      </c>
    </row>
    <row r="12" spans="2:5" x14ac:dyDescent="0.25">
      <c r="B12" s="4">
        <v>44756</v>
      </c>
      <c r="C12" s="6">
        <f t="shared" ca="1" si="0"/>
        <v>343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119E-A682-441A-8B12-62709EED4825}">
  <dimension ref="B2:D6"/>
  <sheetViews>
    <sheetView tabSelected="1" zoomScale="145" zoomScaleNormal="145" workbookViewId="0">
      <selection activeCell="D4" sqref="D4"/>
    </sheetView>
  </sheetViews>
  <sheetFormatPr defaultRowHeight="15" x14ac:dyDescent="0.25"/>
  <cols>
    <col min="2" max="2" width="23.28515625" customWidth="1"/>
    <col min="3" max="3" width="21.42578125" customWidth="1"/>
    <col min="4" max="4" width="24.7109375" customWidth="1"/>
  </cols>
  <sheetData>
    <row r="2" spans="2:4" ht="15.75" thickBot="1" x14ac:dyDescent="0.3"/>
    <row r="3" spans="2:4" x14ac:dyDescent="0.25">
      <c r="B3" s="27" t="s">
        <v>27</v>
      </c>
      <c r="C3" s="28" t="s">
        <v>28</v>
      </c>
      <c r="D3" s="29" t="s">
        <v>29</v>
      </c>
    </row>
    <row r="4" spans="2:4" x14ac:dyDescent="0.25">
      <c r="B4" s="30">
        <v>0.68776620370370367</v>
      </c>
      <c r="C4" s="25">
        <v>0.63901620370370371</v>
      </c>
      <c r="D4" s="31"/>
    </row>
    <row r="5" spans="2:4" x14ac:dyDescent="0.25">
      <c r="B5" s="30">
        <v>0.35607638888888887</v>
      </c>
      <c r="C5" s="25">
        <v>0.51842592592592596</v>
      </c>
      <c r="D5" s="31"/>
    </row>
    <row r="6" spans="2:4" ht="15.75" thickBot="1" x14ac:dyDescent="0.3">
      <c r="B6" s="32">
        <v>0.19853009259259258</v>
      </c>
      <c r="C6" s="26">
        <v>0.99597222222222215</v>
      </c>
      <c r="D6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167D-8152-4F2E-A305-884054890E40}">
  <dimension ref="B3:F12"/>
  <sheetViews>
    <sheetView zoomScale="145" zoomScaleNormal="145" workbookViewId="0">
      <selection activeCell="D5" sqref="D5"/>
    </sheetView>
  </sheetViews>
  <sheetFormatPr defaultRowHeight="15" x14ac:dyDescent="0.25"/>
  <cols>
    <col min="1" max="1" width="17.5703125" customWidth="1"/>
    <col min="2" max="2" width="21" customWidth="1"/>
    <col min="3" max="3" width="22.28515625" customWidth="1"/>
    <col min="4" max="4" width="24.28515625" customWidth="1"/>
    <col min="6" max="6" width="20.28515625" customWidth="1"/>
  </cols>
  <sheetData>
    <row r="3" spans="2:6" ht="29.25" customHeight="1" x14ac:dyDescent="0.25">
      <c r="B3" s="11" t="s">
        <v>3</v>
      </c>
      <c r="C3" s="11" t="s">
        <v>4</v>
      </c>
      <c r="D3" s="11" t="s">
        <v>5</v>
      </c>
    </row>
    <row r="4" spans="2:6" x14ac:dyDescent="0.25">
      <c r="B4" s="4">
        <v>44880</v>
      </c>
      <c r="C4" s="4">
        <f ca="1">TODAY()</f>
        <v>45099</v>
      </c>
      <c r="D4" s="3">
        <f ca="1">NETWORKDAYS(B4,C4)</f>
        <v>158</v>
      </c>
    </row>
    <row r="5" spans="2:6" x14ac:dyDescent="0.25">
      <c r="B5" s="4">
        <v>44317</v>
      </c>
      <c r="C5" s="4">
        <f t="shared" ref="C5:C9" ca="1" si="0">TODAY()</f>
        <v>45099</v>
      </c>
      <c r="D5" s="3">
        <f t="shared" ref="D5:D9" ca="1" si="1">NETWORKDAYS(B5,C5)</f>
        <v>559</v>
      </c>
    </row>
    <row r="6" spans="2:6" x14ac:dyDescent="0.25">
      <c r="B6" s="4">
        <v>44657</v>
      </c>
      <c r="C6" s="4">
        <f t="shared" ca="1" si="0"/>
        <v>45099</v>
      </c>
      <c r="D6" s="3">
        <f t="shared" ca="1" si="1"/>
        <v>317</v>
      </c>
    </row>
    <row r="7" spans="2:6" x14ac:dyDescent="0.25">
      <c r="B7" s="4">
        <v>44096</v>
      </c>
      <c r="C7" s="4">
        <f t="shared" ca="1" si="0"/>
        <v>45099</v>
      </c>
      <c r="D7" s="3">
        <f t="shared" ca="1" si="1"/>
        <v>718</v>
      </c>
    </row>
    <row r="8" spans="2:6" x14ac:dyDescent="0.25">
      <c r="B8" s="4">
        <v>44956</v>
      </c>
      <c r="C8" s="4">
        <f t="shared" ca="1" si="0"/>
        <v>45099</v>
      </c>
      <c r="D8" s="3">
        <f t="shared" ca="1" si="1"/>
        <v>104</v>
      </c>
    </row>
    <row r="9" spans="2:6" x14ac:dyDescent="0.25">
      <c r="B9" s="4">
        <v>44756</v>
      </c>
      <c r="C9" s="4">
        <f t="shared" ca="1" si="0"/>
        <v>45099</v>
      </c>
      <c r="D9" s="3">
        <f t="shared" ca="1" si="1"/>
        <v>246</v>
      </c>
    </row>
    <row r="11" spans="2:6" ht="24" customHeight="1" x14ac:dyDescent="0.25">
      <c r="B11" s="11" t="s">
        <v>3</v>
      </c>
      <c r="C11" s="11" t="s">
        <v>4</v>
      </c>
      <c r="D11" s="11" t="s">
        <v>5</v>
      </c>
      <c r="F11" s="12" t="s">
        <v>6</v>
      </c>
    </row>
    <row r="12" spans="2:6" x14ac:dyDescent="0.25">
      <c r="B12" s="1">
        <v>45078</v>
      </c>
      <c r="C12" s="1">
        <f ca="1">TODAY()</f>
        <v>45099</v>
      </c>
      <c r="D12">
        <f ca="1">NETWORKDAYS(B12,C12,F12)</f>
        <v>15</v>
      </c>
      <c r="F12" s="1">
        <v>45089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AECD-BB5A-4F8D-A978-150FBBB75067}">
  <dimension ref="C3:E7"/>
  <sheetViews>
    <sheetView zoomScale="160" zoomScaleNormal="160" workbookViewId="0">
      <selection activeCell="E10" sqref="E10"/>
    </sheetView>
  </sheetViews>
  <sheetFormatPr defaultRowHeight="15" x14ac:dyDescent="0.25"/>
  <cols>
    <col min="3" max="4" width="15.7109375" customWidth="1"/>
    <col min="5" max="5" width="38.5703125" customWidth="1"/>
  </cols>
  <sheetData>
    <row r="3" spans="3:5" x14ac:dyDescent="0.25">
      <c r="C3" s="11" t="s">
        <v>3</v>
      </c>
      <c r="D3" s="11" t="s">
        <v>4</v>
      </c>
      <c r="E3" s="11" t="s">
        <v>7</v>
      </c>
    </row>
    <row r="4" spans="3:5" x14ac:dyDescent="0.25">
      <c r="C4" s="1">
        <v>45078</v>
      </c>
      <c r="D4" s="1">
        <f ca="1">TODAY()</f>
        <v>45099</v>
      </c>
      <c r="E4">
        <f ca="1">NETWORKDAYS.INTL(C4,D4,11)</f>
        <v>19</v>
      </c>
    </row>
    <row r="5" spans="3:5" x14ac:dyDescent="0.25">
      <c r="C5" s="1">
        <v>45047</v>
      </c>
      <c r="D5" s="1">
        <f t="shared" ref="D5:D7" ca="1" si="0">TODAY()</f>
        <v>45099</v>
      </c>
      <c r="E5">
        <f t="shared" ref="E5:E7" ca="1" si="1">NETWORKDAYS.INTL(C5,D5,11)</f>
        <v>46</v>
      </c>
    </row>
    <row r="6" spans="3:5" x14ac:dyDescent="0.25">
      <c r="C6" s="1">
        <v>45017</v>
      </c>
      <c r="D6" s="1">
        <f t="shared" ca="1" si="0"/>
        <v>45099</v>
      </c>
      <c r="E6">
        <f t="shared" ca="1" si="1"/>
        <v>71</v>
      </c>
    </row>
    <row r="7" spans="3:5" x14ac:dyDescent="0.25">
      <c r="C7" s="1">
        <v>44986</v>
      </c>
      <c r="D7" s="1">
        <f t="shared" ca="1" si="0"/>
        <v>45099</v>
      </c>
      <c r="E7">
        <f t="shared" ca="1" si="1"/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6624-A261-4719-BBA7-779757346E37}">
  <dimension ref="B2:C14"/>
  <sheetViews>
    <sheetView zoomScale="160" zoomScaleNormal="160" workbookViewId="0">
      <selection activeCell="C7" sqref="C7"/>
    </sheetView>
  </sheetViews>
  <sheetFormatPr defaultRowHeight="15" x14ac:dyDescent="0.25"/>
  <cols>
    <col min="2" max="3" width="16" customWidth="1"/>
  </cols>
  <sheetData>
    <row r="2" spans="2:3" x14ac:dyDescent="0.25">
      <c r="C2" s="1">
        <f ca="1">TODAY()</f>
        <v>45099</v>
      </c>
    </row>
    <row r="3" spans="2:3" x14ac:dyDescent="0.25">
      <c r="C3" s="1">
        <v>44697</v>
      </c>
    </row>
    <row r="5" spans="2:3" x14ac:dyDescent="0.25">
      <c r="B5" s="13" t="s">
        <v>8</v>
      </c>
      <c r="C5" s="3">
        <f ca="1">YEAR(C2)</f>
        <v>2023</v>
      </c>
    </row>
    <row r="6" spans="2:3" x14ac:dyDescent="0.25">
      <c r="B6" s="3"/>
      <c r="C6" s="3">
        <f>YEAR(C3)</f>
        <v>2022</v>
      </c>
    </row>
    <row r="7" spans="2:3" x14ac:dyDescent="0.25">
      <c r="B7" s="13" t="s">
        <v>9</v>
      </c>
      <c r="C7" s="14">
        <f ca="1">MONTH(C2)</f>
        <v>6</v>
      </c>
    </row>
    <row r="8" spans="2:3" x14ac:dyDescent="0.25">
      <c r="B8" s="14"/>
      <c r="C8" s="14">
        <f>MONTH(C3)</f>
        <v>5</v>
      </c>
    </row>
    <row r="9" spans="2:3" x14ac:dyDescent="0.25">
      <c r="B9" s="13" t="s">
        <v>10</v>
      </c>
      <c r="C9" s="3">
        <f ca="1">DAY(C2)</f>
        <v>22</v>
      </c>
    </row>
    <row r="10" spans="2:3" x14ac:dyDescent="0.25">
      <c r="B10" s="3"/>
      <c r="C10" s="3">
        <f>DAY(C3)</f>
        <v>16</v>
      </c>
    </row>
    <row r="11" spans="2:3" x14ac:dyDescent="0.25">
      <c r="B11" s="13" t="s">
        <v>11</v>
      </c>
      <c r="C11" s="3">
        <f ca="1">WEEKDAY(C2,2)</f>
        <v>4</v>
      </c>
    </row>
    <row r="12" spans="2:3" x14ac:dyDescent="0.25">
      <c r="B12" s="3"/>
      <c r="C12" s="3">
        <f>WEEKDAY(C3,2)</f>
        <v>1</v>
      </c>
    </row>
    <row r="13" spans="2:3" x14ac:dyDescent="0.25">
      <c r="B13" s="13" t="s">
        <v>12</v>
      </c>
      <c r="C13" s="3">
        <f ca="1">WEEKNUM(C2,2)</f>
        <v>26</v>
      </c>
    </row>
    <row r="14" spans="2:3" x14ac:dyDescent="0.25">
      <c r="B14" s="3"/>
      <c r="C14" s="3">
        <f>WEEKNUM(C3,2)</f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CB7A-DFA8-44F6-BC78-551749C7F7EB}">
  <dimension ref="A2:C12"/>
  <sheetViews>
    <sheetView zoomScale="175" zoomScaleNormal="175" workbookViewId="0">
      <selection activeCell="C13" sqref="C13"/>
    </sheetView>
  </sheetViews>
  <sheetFormatPr defaultRowHeight="15" x14ac:dyDescent="0.25"/>
  <cols>
    <col min="1" max="1" width="22.140625" customWidth="1"/>
    <col min="2" max="2" width="27.28515625" customWidth="1"/>
    <col min="3" max="3" width="30.5703125" customWidth="1"/>
  </cols>
  <sheetData>
    <row r="2" spans="1:3" x14ac:dyDescent="0.25">
      <c r="C2" s="15" t="s">
        <v>14</v>
      </c>
    </row>
    <row r="3" spans="1:3" ht="29.25" customHeight="1" thickBot="1" x14ac:dyDescent="0.3">
      <c r="A3" s="18" t="s">
        <v>3</v>
      </c>
      <c r="B3" s="18" t="s">
        <v>4</v>
      </c>
      <c r="C3" s="18" t="s">
        <v>13</v>
      </c>
    </row>
    <row r="4" spans="1:3" x14ac:dyDescent="0.25">
      <c r="A4" s="17">
        <v>29905</v>
      </c>
      <c r="B4" s="17">
        <f ca="1">TODAY()</f>
        <v>45099</v>
      </c>
      <c r="C4" s="19" t="str">
        <f ca="1">DATEDIF(A4,B4,"Y")&amp;" лет, "&amp;DATEDIF(A4,B4,"YM")&amp;" месяцев"</f>
        <v>41 лет, 7 месяцев</v>
      </c>
    </row>
    <row r="5" spans="1:3" x14ac:dyDescent="0.25">
      <c r="A5" s="16">
        <v>19115</v>
      </c>
      <c r="B5" s="16">
        <f t="shared" ref="B5:B9" ca="1" si="0">TODAY()</f>
        <v>45099</v>
      </c>
      <c r="C5" s="19" t="str">
        <f t="shared" ref="C5:C9" ca="1" si="1">DATEDIF(A5,B5,"Y")&amp;" лет, "&amp;DATEDIF(A5,B5,"YM")&amp;" месяцев"</f>
        <v>71 лет, 1 месяцев</v>
      </c>
    </row>
    <row r="6" spans="1:3" x14ac:dyDescent="0.25">
      <c r="A6" s="16">
        <v>23107</v>
      </c>
      <c r="B6" s="16">
        <f t="shared" ca="1" si="0"/>
        <v>45099</v>
      </c>
      <c r="C6" s="19" t="str">
        <f t="shared" ca="1" si="1"/>
        <v>60 лет, 2 месяцев</v>
      </c>
    </row>
    <row r="7" spans="1:3" x14ac:dyDescent="0.25">
      <c r="A7" s="16">
        <v>15606</v>
      </c>
      <c r="B7" s="16">
        <f t="shared" ca="1" si="0"/>
        <v>45099</v>
      </c>
      <c r="C7" s="19" t="str">
        <f t="shared" ca="1" si="1"/>
        <v>80 лет, 9 месяцев</v>
      </c>
    </row>
    <row r="8" spans="1:3" x14ac:dyDescent="0.25">
      <c r="A8" s="16">
        <v>33633</v>
      </c>
      <c r="B8" s="16">
        <f t="shared" ca="1" si="0"/>
        <v>45099</v>
      </c>
      <c r="C8" s="19" t="str">
        <f t="shared" ca="1" si="1"/>
        <v>31 лет, 4 месяцев</v>
      </c>
    </row>
    <row r="9" spans="1:3" x14ac:dyDescent="0.25">
      <c r="A9" s="16">
        <v>27224</v>
      </c>
      <c r="B9" s="16">
        <f t="shared" ca="1" si="0"/>
        <v>45099</v>
      </c>
      <c r="C9" s="19" t="str">
        <f t="shared" ca="1" si="1"/>
        <v>48 лет, 11 месяцев</v>
      </c>
    </row>
    <row r="11" spans="1:3" x14ac:dyDescent="0.25">
      <c r="B11" t="s">
        <v>15</v>
      </c>
      <c r="C11">
        <f ca="1">DATEDIF(A4,B4,"Y")</f>
        <v>41</v>
      </c>
    </row>
    <row r="12" spans="1:3" x14ac:dyDescent="0.25">
      <c r="B12" t="s">
        <v>16</v>
      </c>
      <c r="C12">
        <f ca="1">DATEDIF(A4,B4,"YM")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C740-55C7-40D8-8F6D-3D2BA919A0DF}">
  <dimension ref="B2:C8"/>
  <sheetViews>
    <sheetView zoomScale="160" zoomScaleNormal="160" workbookViewId="0">
      <selection activeCell="B3" sqref="B3"/>
    </sheetView>
  </sheetViews>
  <sheetFormatPr defaultRowHeight="15" x14ac:dyDescent="0.25"/>
  <cols>
    <col min="2" max="2" width="24.7109375" customWidth="1"/>
    <col min="3" max="3" width="25.42578125" customWidth="1"/>
  </cols>
  <sheetData>
    <row r="2" spans="2:3" ht="23.25" customHeight="1" x14ac:dyDescent="0.25">
      <c r="B2" s="11" t="s">
        <v>3</v>
      </c>
      <c r="C2" s="11" t="s">
        <v>17</v>
      </c>
    </row>
    <row r="3" spans="2:3" x14ac:dyDescent="0.25">
      <c r="B3" s="2">
        <v>44927</v>
      </c>
      <c r="C3" s="2">
        <f ca="1">TODAY()</f>
        <v>45099</v>
      </c>
    </row>
    <row r="6" spans="2:3" ht="21.75" customHeight="1" x14ac:dyDescent="0.25">
      <c r="B6" s="11" t="s">
        <v>18</v>
      </c>
      <c r="C6" s="11" t="s">
        <v>19</v>
      </c>
    </row>
    <row r="7" spans="2:3" x14ac:dyDescent="0.25">
      <c r="B7" s="20">
        <f ca="1">YEARFRAC(B3,C3)</f>
        <v>0.47499999999999998</v>
      </c>
      <c r="C7" s="20">
        <f ca="1">1-YEARFRAC(B3,C3)</f>
        <v>0.52500000000000002</v>
      </c>
    </row>
    <row r="8" spans="2:3" x14ac:dyDescent="0.25">
      <c r="C8" s="20">
        <f ca="1">1-B7</f>
        <v>0.52500000000000002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F215-B32A-484A-84A7-796AC303EC50}">
  <dimension ref="B2:E33"/>
  <sheetViews>
    <sheetView zoomScale="145" zoomScaleNormal="145" workbookViewId="0">
      <selection activeCell="G12" sqref="G12"/>
    </sheetView>
  </sheetViews>
  <sheetFormatPr defaultRowHeight="15" x14ac:dyDescent="0.25"/>
  <cols>
    <col min="2" max="2" width="25" customWidth="1"/>
    <col min="3" max="3" width="29.7109375" customWidth="1"/>
    <col min="4" max="4" width="12.140625" customWidth="1"/>
    <col min="5" max="5" width="21.85546875" customWidth="1"/>
  </cols>
  <sheetData>
    <row r="2" spans="2:5" ht="27" customHeight="1" x14ac:dyDescent="0.25">
      <c r="B2" s="11" t="s">
        <v>20</v>
      </c>
      <c r="C2" s="11" t="s">
        <v>21</v>
      </c>
      <c r="E2" s="1">
        <f>DATE(2015,11,6)</f>
        <v>42314</v>
      </c>
    </row>
    <row r="3" spans="2:5" x14ac:dyDescent="0.25">
      <c r="B3" s="16">
        <v>36557</v>
      </c>
      <c r="C3" s="16">
        <f>DATE(YEAR(B3),MONTH(B3)+1,0)</f>
        <v>36585</v>
      </c>
      <c r="E3" s="2">
        <f>DATE(YEAR(B3),MONTH(B3)+1,0)</f>
        <v>36585</v>
      </c>
    </row>
    <row r="4" spans="2:5" x14ac:dyDescent="0.25">
      <c r="B4" s="16">
        <v>36923</v>
      </c>
      <c r="C4" s="16">
        <f t="shared" ref="C4:C33" si="0">DATE(YEAR(B4),MONTH(B4)+1,0)</f>
        <v>36950</v>
      </c>
      <c r="E4" s="2">
        <f t="shared" ref="E4:E33" si="1">DATE(YEAR(B4),MONTH(B4)+1,0)</f>
        <v>36950</v>
      </c>
    </row>
    <row r="5" spans="2:5" x14ac:dyDescent="0.25">
      <c r="B5" s="16">
        <v>37288</v>
      </c>
      <c r="C5" s="16">
        <f t="shared" si="0"/>
        <v>37315</v>
      </c>
      <c r="E5" s="2">
        <f t="shared" si="1"/>
        <v>37315</v>
      </c>
    </row>
    <row r="6" spans="2:5" x14ac:dyDescent="0.25">
      <c r="B6" s="16">
        <v>37653</v>
      </c>
      <c r="C6" s="16">
        <f t="shared" si="0"/>
        <v>37680</v>
      </c>
      <c r="E6" s="2">
        <f t="shared" si="1"/>
        <v>37680</v>
      </c>
    </row>
    <row r="7" spans="2:5" x14ac:dyDescent="0.25">
      <c r="B7" s="16">
        <v>38018</v>
      </c>
      <c r="C7" s="16">
        <f t="shared" si="0"/>
        <v>38046</v>
      </c>
      <c r="E7" s="2">
        <f t="shared" si="1"/>
        <v>38046</v>
      </c>
    </row>
    <row r="8" spans="2:5" x14ac:dyDescent="0.25">
      <c r="B8" s="16">
        <v>38384</v>
      </c>
      <c r="C8" s="16">
        <f t="shared" si="0"/>
        <v>38411</v>
      </c>
      <c r="E8" s="2">
        <f t="shared" si="1"/>
        <v>38411</v>
      </c>
    </row>
    <row r="9" spans="2:5" x14ac:dyDescent="0.25">
      <c r="B9" s="16">
        <v>38749</v>
      </c>
      <c r="C9" s="16">
        <f t="shared" si="0"/>
        <v>38776</v>
      </c>
      <c r="E9" s="2">
        <f t="shared" si="1"/>
        <v>38776</v>
      </c>
    </row>
    <row r="10" spans="2:5" x14ac:dyDescent="0.25">
      <c r="B10" s="16">
        <v>39114</v>
      </c>
      <c r="C10" s="16">
        <f t="shared" si="0"/>
        <v>39141</v>
      </c>
      <c r="E10" s="2">
        <f t="shared" si="1"/>
        <v>39141</v>
      </c>
    </row>
    <row r="11" spans="2:5" x14ac:dyDescent="0.25">
      <c r="B11" s="16">
        <v>39479</v>
      </c>
      <c r="C11" s="16">
        <f t="shared" si="0"/>
        <v>39507</v>
      </c>
      <c r="E11" s="2">
        <f t="shared" si="1"/>
        <v>39507</v>
      </c>
    </row>
    <row r="12" spans="2:5" x14ac:dyDescent="0.25">
      <c r="B12" s="16">
        <v>39845</v>
      </c>
      <c r="C12" s="16">
        <f t="shared" si="0"/>
        <v>39872</v>
      </c>
      <c r="E12" s="2">
        <f t="shared" si="1"/>
        <v>39872</v>
      </c>
    </row>
    <row r="13" spans="2:5" x14ac:dyDescent="0.25">
      <c r="B13" s="16">
        <v>40210</v>
      </c>
      <c r="C13" s="16">
        <f t="shared" si="0"/>
        <v>40237</v>
      </c>
      <c r="E13" s="2">
        <f t="shared" si="1"/>
        <v>40237</v>
      </c>
    </row>
    <row r="14" spans="2:5" x14ac:dyDescent="0.25">
      <c r="B14" s="16">
        <v>40575</v>
      </c>
      <c r="C14" s="16">
        <f t="shared" si="0"/>
        <v>40602</v>
      </c>
      <c r="E14" s="2">
        <f t="shared" si="1"/>
        <v>40602</v>
      </c>
    </row>
    <row r="15" spans="2:5" x14ac:dyDescent="0.25">
      <c r="B15" s="16">
        <v>40940</v>
      </c>
      <c r="C15" s="16">
        <f t="shared" si="0"/>
        <v>40968</v>
      </c>
      <c r="E15" s="2">
        <f t="shared" si="1"/>
        <v>40968</v>
      </c>
    </row>
    <row r="16" spans="2:5" x14ac:dyDescent="0.25">
      <c r="B16" s="16">
        <v>41306</v>
      </c>
      <c r="C16" s="16">
        <f t="shared" si="0"/>
        <v>41333</v>
      </c>
      <c r="E16" s="2">
        <f t="shared" si="1"/>
        <v>41333</v>
      </c>
    </row>
    <row r="17" spans="2:5" x14ac:dyDescent="0.25">
      <c r="B17" s="16">
        <v>41671</v>
      </c>
      <c r="C17" s="16">
        <f t="shared" si="0"/>
        <v>41698</v>
      </c>
      <c r="E17" s="2">
        <f t="shared" si="1"/>
        <v>41698</v>
      </c>
    </row>
    <row r="18" spans="2:5" x14ac:dyDescent="0.25">
      <c r="B18" s="16">
        <v>42036</v>
      </c>
      <c r="C18" s="16">
        <f t="shared" si="0"/>
        <v>42063</v>
      </c>
      <c r="E18" s="2">
        <f t="shared" si="1"/>
        <v>42063</v>
      </c>
    </row>
    <row r="19" spans="2:5" x14ac:dyDescent="0.25">
      <c r="B19" s="16">
        <v>42401</v>
      </c>
      <c r="C19" s="16">
        <f t="shared" si="0"/>
        <v>42429</v>
      </c>
      <c r="E19" s="2">
        <f t="shared" si="1"/>
        <v>42429</v>
      </c>
    </row>
    <row r="20" spans="2:5" x14ac:dyDescent="0.25">
      <c r="B20" s="16">
        <v>42767</v>
      </c>
      <c r="C20" s="16">
        <f t="shared" si="0"/>
        <v>42794</v>
      </c>
      <c r="E20" s="2">
        <f t="shared" si="1"/>
        <v>42794</v>
      </c>
    </row>
    <row r="21" spans="2:5" x14ac:dyDescent="0.25">
      <c r="B21" s="16">
        <v>43132</v>
      </c>
      <c r="C21" s="16">
        <f t="shared" si="0"/>
        <v>43159</v>
      </c>
      <c r="E21" s="2">
        <f t="shared" si="1"/>
        <v>43159</v>
      </c>
    </row>
    <row r="22" spans="2:5" x14ac:dyDescent="0.25">
      <c r="B22" s="16">
        <v>43497</v>
      </c>
      <c r="C22" s="16">
        <f t="shared" si="0"/>
        <v>43524</v>
      </c>
      <c r="E22" s="2">
        <f t="shared" si="1"/>
        <v>43524</v>
      </c>
    </row>
    <row r="23" spans="2:5" x14ac:dyDescent="0.25">
      <c r="B23" s="16">
        <v>43862</v>
      </c>
      <c r="C23" s="16">
        <f t="shared" si="0"/>
        <v>43890</v>
      </c>
      <c r="E23" s="2">
        <f t="shared" si="1"/>
        <v>43890</v>
      </c>
    </row>
    <row r="24" spans="2:5" x14ac:dyDescent="0.25">
      <c r="B24" s="16">
        <v>44228</v>
      </c>
      <c r="C24" s="16">
        <f t="shared" si="0"/>
        <v>44255</v>
      </c>
      <c r="E24" s="2">
        <f t="shared" si="1"/>
        <v>44255</v>
      </c>
    </row>
    <row r="25" spans="2:5" x14ac:dyDescent="0.25">
      <c r="B25" s="16">
        <v>44593</v>
      </c>
      <c r="C25" s="16">
        <f t="shared" si="0"/>
        <v>44620</v>
      </c>
      <c r="E25" s="2">
        <f t="shared" si="1"/>
        <v>44620</v>
      </c>
    </row>
    <row r="26" spans="2:5" x14ac:dyDescent="0.25">
      <c r="B26" s="16">
        <v>44958</v>
      </c>
      <c r="C26" s="16">
        <f t="shared" si="0"/>
        <v>44985</v>
      </c>
      <c r="E26" s="2">
        <f t="shared" si="1"/>
        <v>44985</v>
      </c>
    </row>
    <row r="27" spans="2:5" x14ac:dyDescent="0.25">
      <c r="B27" s="16">
        <v>45323</v>
      </c>
      <c r="C27" s="16">
        <f t="shared" si="0"/>
        <v>45351</v>
      </c>
      <c r="E27" s="2">
        <f t="shared" si="1"/>
        <v>45351</v>
      </c>
    </row>
    <row r="28" spans="2:5" x14ac:dyDescent="0.25">
      <c r="B28" s="16">
        <v>45689</v>
      </c>
      <c r="C28" s="16">
        <f t="shared" si="0"/>
        <v>45716</v>
      </c>
      <c r="E28" s="2">
        <f t="shared" si="1"/>
        <v>45716</v>
      </c>
    </row>
    <row r="29" spans="2:5" x14ac:dyDescent="0.25">
      <c r="B29" s="16">
        <v>46054</v>
      </c>
      <c r="C29" s="16">
        <f t="shared" si="0"/>
        <v>46081</v>
      </c>
      <c r="E29" s="2">
        <f t="shared" si="1"/>
        <v>46081</v>
      </c>
    </row>
    <row r="30" spans="2:5" x14ac:dyDescent="0.25">
      <c r="B30" s="16">
        <v>46419</v>
      </c>
      <c r="C30" s="16">
        <f t="shared" si="0"/>
        <v>46446</v>
      </c>
      <c r="E30" s="2">
        <f t="shared" si="1"/>
        <v>46446</v>
      </c>
    </row>
    <row r="31" spans="2:5" x14ac:dyDescent="0.25">
      <c r="B31" s="16">
        <v>46784</v>
      </c>
      <c r="C31" s="16">
        <f t="shared" si="0"/>
        <v>46812</v>
      </c>
      <c r="E31" s="2">
        <f t="shared" si="1"/>
        <v>46812</v>
      </c>
    </row>
    <row r="32" spans="2:5" x14ac:dyDescent="0.25">
      <c r="B32" s="16">
        <v>47150</v>
      </c>
      <c r="C32" s="16">
        <f t="shared" si="0"/>
        <v>47177</v>
      </c>
      <c r="E32" s="2">
        <f t="shared" si="1"/>
        <v>47177</v>
      </c>
    </row>
    <row r="33" spans="2:5" x14ac:dyDescent="0.25">
      <c r="B33" s="16">
        <v>47515</v>
      </c>
      <c r="C33" s="16">
        <f t="shared" si="0"/>
        <v>47542</v>
      </c>
      <c r="E33" s="2">
        <f t="shared" si="1"/>
        <v>47542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D23D-5F7D-44FC-AD8A-A7C142B981A3}">
  <dimension ref="B2:E13"/>
  <sheetViews>
    <sheetView zoomScale="145" zoomScaleNormal="145" workbookViewId="0">
      <selection activeCell="E12" sqref="E12"/>
    </sheetView>
  </sheetViews>
  <sheetFormatPr defaultRowHeight="15" x14ac:dyDescent="0.25"/>
  <cols>
    <col min="2" max="2" width="22.140625" customWidth="1"/>
    <col min="3" max="3" width="20.42578125" customWidth="1"/>
    <col min="5" max="5" width="23" customWidth="1"/>
  </cols>
  <sheetData>
    <row r="2" spans="2:5" ht="29.25" customHeight="1" x14ac:dyDescent="0.25">
      <c r="B2" s="11" t="s">
        <v>22</v>
      </c>
      <c r="C2" s="11" t="s">
        <v>23</v>
      </c>
    </row>
    <row r="3" spans="2:5" x14ac:dyDescent="0.25">
      <c r="B3" s="2">
        <v>44701</v>
      </c>
      <c r="C3" s="21">
        <f>ROUNDUP(MONTH(B3)/3,0)</f>
        <v>2</v>
      </c>
      <c r="D3" s="21"/>
      <c r="E3" s="21">
        <f>ROUNDUP(MONTH(B3)/3,0)</f>
        <v>2</v>
      </c>
    </row>
    <row r="4" spans="2:5" x14ac:dyDescent="0.25">
      <c r="B4" s="2">
        <v>44793</v>
      </c>
      <c r="C4" s="21">
        <f t="shared" ref="C4:C13" si="0">ROUNDUP(MONTH(B4)/3,0)</f>
        <v>3</v>
      </c>
    </row>
    <row r="5" spans="2:5" x14ac:dyDescent="0.25">
      <c r="B5" s="2">
        <v>44885</v>
      </c>
      <c r="C5" s="21">
        <f t="shared" si="0"/>
        <v>4</v>
      </c>
    </row>
    <row r="6" spans="2:5" x14ac:dyDescent="0.25">
      <c r="B6" s="2">
        <v>44977</v>
      </c>
      <c r="C6" s="21">
        <f t="shared" si="0"/>
        <v>1</v>
      </c>
    </row>
    <row r="7" spans="2:5" x14ac:dyDescent="0.25">
      <c r="B7" s="2">
        <v>44997</v>
      </c>
      <c r="C7" s="21">
        <f t="shared" si="0"/>
        <v>1</v>
      </c>
    </row>
    <row r="8" spans="2:5" x14ac:dyDescent="0.25">
      <c r="B8" s="2">
        <v>45158</v>
      </c>
      <c r="C8" s="21">
        <f t="shared" si="0"/>
        <v>3</v>
      </c>
    </row>
    <row r="9" spans="2:5" x14ac:dyDescent="0.25">
      <c r="B9" s="2">
        <v>45250</v>
      </c>
      <c r="C9" s="21">
        <f t="shared" si="0"/>
        <v>4</v>
      </c>
    </row>
    <row r="10" spans="2:5" x14ac:dyDescent="0.25">
      <c r="B10" s="2">
        <v>45428</v>
      </c>
      <c r="C10" s="21">
        <f t="shared" si="0"/>
        <v>2</v>
      </c>
    </row>
    <row r="11" spans="2:5" x14ac:dyDescent="0.25">
      <c r="B11" s="2">
        <v>45432</v>
      </c>
      <c r="C11" s="21">
        <f t="shared" si="0"/>
        <v>2</v>
      </c>
    </row>
    <row r="12" spans="2:5" x14ac:dyDescent="0.25">
      <c r="B12" s="2">
        <v>45524</v>
      </c>
      <c r="C12" s="21">
        <f t="shared" si="0"/>
        <v>3</v>
      </c>
    </row>
    <row r="13" spans="2:5" x14ac:dyDescent="0.25">
      <c r="B13" s="2">
        <v>45616</v>
      </c>
      <c r="C13" s="21">
        <f t="shared" si="0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04F0-BA46-448B-A656-F8DF4AEFE1AF}">
  <dimension ref="B1:E6"/>
  <sheetViews>
    <sheetView zoomScale="175" zoomScaleNormal="175" workbookViewId="0">
      <selection activeCell="E4" sqref="E4"/>
    </sheetView>
  </sheetViews>
  <sheetFormatPr defaultRowHeight="15" x14ac:dyDescent="0.25"/>
  <cols>
    <col min="2" max="2" width="26.5703125" customWidth="1"/>
    <col min="3" max="3" width="15.140625" customWidth="1"/>
    <col min="5" max="5" width="28.28515625" customWidth="1"/>
  </cols>
  <sheetData>
    <row r="1" spans="2:5" x14ac:dyDescent="0.25">
      <c r="B1" s="22">
        <v>45097.521354166667</v>
      </c>
    </row>
    <row r="3" spans="2:5" x14ac:dyDescent="0.25">
      <c r="C3" s="24">
        <v>0.64981481481481485</v>
      </c>
      <c r="E3" s="23">
        <f>ROUNDDOWN("15:35:44"*24/0.5,0)*(0.5/24)</f>
        <v>0.64583333333333326</v>
      </c>
    </row>
    <row r="4" spans="2:5" x14ac:dyDescent="0.25">
      <c r="B4" s="3" t="s">
        <v>24</v>
      </c>
      <c r="C4" s="3">
        <f>HOUR(C3)</f>
        <v>15</v>
      </c>
    </row>
    <row r="5" spans="2:5" x14ac:dyDescent="0.25">
      <c r="B5" s="3" t="s">
        <v>25</v>
      </c>
      <c r="C5" s="3">
        <f>MINUTE(C3)</f>
        <v>35</v>
      </c>
    </row>
    <row r="6" spans="2:5" x14ac:dyDescent="0.25">
      <c r="B6" s="3" t="s">
        <v>26</v>
      </c>
      <c r="C6" s="3">
        <f>SECOND(C3)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Разность дат</vt:lpstr>
      <vt:lpstr>Расчет рабочих дней</vt:lpstr>
      <vt:lpstr>Расчет раб с межд пр</vt:lpstr>
      <vt:lpstr>Извлечение части даты</vt:lpstr>
      <vt:lpstr>Вычисление к лет и мес</vt:lpstr>
      <vt:lpstr>Вычисление доли года</vt:lpstr>
      <vt:lpstr>Определение последнего дня</vt:lpstr>
      <vt:lpstr>Определение квартала</vt:lpstr>
      <vt:lpstr>Извлечение части времени</vt:lpstr>
      <vt:lpstr>Разница во времени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2023-06-22T16:04:49Z</dcterms:modified>
</cp:coreProperties>
</file>