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5.09\"/>
    </mc:Choice>
  </mc:AlternateContent>
  <xr:revisionPtr revIDLastSave="0" documentId="13_ncr:1_{30E66D84-3769-48AB-99BA-9CAD21281CB9}" xr6:coauthVersionLast="47" xr6:coauthVersionMax="47" xr10:uidLastSave="{00000000-0000-0000-0000-000000000000}"/>
  <bookViews>
    <workbookView xWindow="-110" yWindow="-110" windowWidth="19420" windowHeight="10560" firstSheet="8" activeTab="10" xr2:uid="{E0C1BF5A-9A25-420B-B5EB-DAAE9E39A3A7}"/>
  </bookViews>
  <sheets>
    <sheet name="Большие числа в строке" sheetId="1" r:id="rId1"/>
    <sheet name="=ОБЪЕДИНИТЬ" sheetId="2" r:id="rId2"/>
    <sheet name="Изменение регистра" sheetId="3" r:id="rId3"/>
    <sheet name="Удаление лишних пробелов" sheetId="4" r:id="rId4"/>
    <sheet name="Поиск по строке" sheetId="5" r:id="rId5"/>
    <sheet name="Получение кода" sheetId="6" r:id="rId6"/>
    <sheet name="Получение размера" sheetId="7" r:id="rId7"/>
    <sheet name="пропнач" sheetId="8" r:id="rId8"/>
    <sheet name="Удаление печатных символов" sheetId="9" r:id="rId9"/>
    <sheet name="Дополнение нулями" sheetId="10" r:id="rId10"/>
    <sheet name="Объединение строк и чисел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3" i="11"/>
  <c r="F4" i="11"/>
  <c r="F5" i="11"/>
  <c r="F6" i="11"/>
  <c r="F7" i="11"/>
  <c r="F8" i="11"/>
  <c r="F3" i="11"/>
  <c r="D3" i="11"/>
  <c r="D4" i="11"/>
  <c r="D5" i="11"/>
  <c r="D6" i="11"/>
  <c r="D7" i="11"/>
  <c r="D8" i="11"/>
  <c r="C5" i="10"/>
  <c r="C6" i="10"/>
  <c r="C7" i="10"/>
  <c r="C8" i="10"/>
  <c r="C9" i="10"/>
  <c r="C10" i="10"/>
  <c r="C11" i="10"/>
  <c r="C4" i="10"/>
  <c r="C4" i="9"/>
  <c r="C5" i="9"/>
  <c r="C6" i="9"/>
  <c r="C7" i="9"/>
  <c r="C8" i="9"/>
  <c r="C3" i="9"/>
  <c r="F5" i="8"/>
  <c r="F6" i="8"/>
  <c r="F4" i="8"/>
  <c r="E5" i="8"/>
  <c r="E6" i="8"/>
  <c r="E4" i="8"/>
  <c r="D5" i="8"/>
  <c r="D6" i="8"/>
  <c r="D4" i="8"/>
  <c r="C5" i="8"/>
  <c r="C6" i="8"/>
  <c r="C4" i="8"/>
  <c r="F4" i="7"/>
  <c r="F5" i="7"/>
  <c r="F6" i="7"/>
  <c r="F7" i="7"/>
  <c r="F8" i="7"/>
  <c r="F3" i="7"/>
  <c r="C4" i="7"/>
  <c r="C5" i="7"/>
  <c r="C6" i="7"/>
  <c r="C7" i="7"/>
  <c r="C8" i="7"/>
  <c r="C3" i="7"/>
  <c r="E4" i="7"/>
  <c r="E5" i="7"/>
  <c r="E6" i="7"/>
  <c r="E7" i="7"/>
  <c r="E8" i="7"/>
  <c r="E3" i="7"/>
  <c r="D4" i="7"/>
  <c r="D5" i="7"/>
  <c r="D6" i="7"/>
  <c r="D7" i="7"/>
  <c r="D8" i="7"/>
  <c r="D3" i="7"/>
  <c r="B4" i="6"/>
  <c r="B5" i="6"/>
  <c r="B6" i="6"/>
  <c r="B7" i="6"/>
  <c r="B8" i="6"/>
  <c r="B10" i="5"/>
  <c r="B9" i="5"/>
  <c r="B5" i="5"/>
  <c r="B6" i="5"/>
  <c r="B4" i="5"/>
  <c r="C7" i="4"/>
  <c r="C5" i="4"/>
  <c r="C6" i="4"/>
  <c r="C4" i="4"/>
  <c r="C9" i="3"/>
  <c r="E11" i="2"/>
  <c r="C18" i="3"/>
  <c r="C17" i="3"/>
  <c r="C16" i="3"/>
  <c r="C15" i="3"/>
  <c r="C14" i="3"/>
  <c r="C13" i="3"/>
  <c r="C12" i="3"/>
  <c r="E12" i="2"/>
  <c r="E13" i="2"/>
  <c r="E14" i="2"/>
  <c r="E15" i="2"/>
  <c r="E16" i="2"/>
  <c r="C8" i="3"/>
  <c r="C7" i="3"/>
  <c r="C6" i="3"/>
  <c r="D4" i="2"/>
  <c r="D5" i="2"/>
  <c r="D6" i="2"/>
  <c r="D3" i="2"/>
  <c r="C19" i="3" l="1"/>
</calcChain>
</file>

<file path=xl/sharedStrings.xml><?xml version="1.0" encoding="utf-8"?>
<sst xmlns="http://schemas.openxmlformats.org/spreadsheetml/2006/main" count="154" uniqueCount="129">
  <si>
    <t>15 цифр</t>
  </si>
  <si>
    <t>45656345345736756567565</t>
  </si>
  <si>
    <t>Имя</t>
  </si>
  <si>
    <t>Фамилия</t>
  </si>
  <si>
    <t>Отчество</t>
  </si>
  <si>
    <t>Полное имя</t>
  </si>
  <si>
    <t>Федор</t>
  </si>
  <si>
    <t>Тютчев</t>
  </si>
  <si>
    <t>Лев</t>
  </si>
  <si>
    <t>Толстой</t>
  </si>
  <si>
    <t>Иван</t>
  </si>
  <si>
    <t>Бунин</t>
  </si>
  <si>
    <t>Александр</t>
  </si>
  <si>
    <t>Пушкин</t>
  </si>
  <si>
    <t>Значения</t>
  </si>
  <si>
    <t>Иванович</t>
  </si>
  <si>
    <t>Николаевич</t>
  </si>
  <si>
    <t>Алексеевич</t>
  </si>
  <si>
    <t>Сергеевич</t>
  </si>
  <si>
    <t>Федор Иванович Тютчев</t>
  </si>
  <si>
    <t>Лев Николаевич Толстой</t>
  </si>
  <si>
    <t>Иван Алексеевич Бунин</t>
  </si>
  <si>
    <t>Александр Сергеевич Пушкин</t>
  </si>
  <si>
    <t xml:space="preserve">ФИО </t>
  </si>
  <si>
    <t>Петр Петров</t>
  </si>
  <si>
    <t>Иван Иванов</t>
  </si>
  <si>
    <t>На ДВОРЕ трава, на Траве дрова - НЕ РУБИ дрова на траве ДВора.</t>
  </si>
  <si>
    <t>=ПРОПИСН(c4)</t>
  </si>
  <si>
    <t>=СТРОЧН(c4)</t>
  </si>
  <si>
    <t>=ПРОПНАЧ(с4)</t>
  </si>
  <si>
    <t>петр</t>
  </si>
  <si>
    <t>петров</t>
  </si>
  <si>
    <t>иван</t>
  </si>
  <si>
    <t>иванов</t>
  </si>
  <si>
    <t>иванович</t>
  </si>
  <si>
    <t>толстой</t>
  </si>
  <si>
    <t>александр</t>
  </si>
  <si>
    <t>=ЛЕВСИМВ(c10;3) - получаем 3 первых символа</t>
  </si>
  <si>
    <t>=ЛЕВСИМВ(c10;1) - получаем первый символ</t>
  </si>
  <si>
    <t>=ПРОПИСН(ЛЕВСИМВ(C10;1)) - получаем первый символ и увеличиваем регистр</t>
  </si>
  <si>
    <t>=ПРАВСИМВ(C10;5) - получаем 5 символов от конца строки</t>
  </si>
  <si>
    <t>=ДЛСТР(C10) - получаем длину строки</t>
  </si>
  <si>
    <t>=ПРАВСИМВ(C10;ДЛСТР(C10) - 1) - вычисляем длину строки, отнимаем первый символ и получаем нужное кол-во с конца строки</t>
  </si>
  <si>
    <t>=СТРОЧН(ПРАВСИМВ(C10;ДЛСТР(C10) - 1))</t>
  </si>
  <si>
    <t>=C13&amp;C17</t>
  </si>
  <si>
    <t>пРиВеТ оСеНь!!!</t>
  </si>
  <si>
    <t>Исходный текст</t>
  </si>
  <si>
    <t>Результат</t>
  </si>
  <si>
    <t xml:space="preserve">  Сергей   Петров   </t>
  </si>
  <si>
    <t xml:space="preserve">  А   Б В Г     Д    -</t>
  </si>
  <si>
    <t xml:space="preserve">         Иван    Иванов</t>
  </si>
  <si>
    <t>Кирилл Сидоров</t>
  </si>
  <si>
    <t>Сергей Петров</t>
  </si>
  <si>
    <t>А Б В Г Д -</t>
  </si>
  <si>
    <t>Получение из 9-значного кода пятизначного</t>
  </si>
  <si>
    <t>Пятизначный код</t>
  </si>
  <si>
    <t>84564-5845</t>
  </si>
  <si>
    <t>84569-4586</t>
  </si>
  <si>
    <t>48547-5487</t>
  </si>
  <si>
    <t>Исходный девятизначный код</t>
  </si>
  <si>
    <t>=ЛЕВСИМВ(a4;5)</t>
  </si>
  <si>
    <t>Получение номера без кода города</t>
  </si>
  <si>
    <t>Полный номер</t>
  </si>
  <si>
    <t>Телефон</t>
  </si>
  <si>
    <t>8(499)456-54-56</t>
  </si>
  <si>
    <t>8(812)543-23-67</t>
  </si>
  <si>
    <t>=ПРАВСИМВ(A9; 9)</t>
  </si>
  <si>
    <t>Получение кода товара</t>
  </si>
  <si>
    <t>Получение кода из строк разного формата</t>
  </si>
  <si>
    <t>Полный код изделия</t>
  </si>
  <si>
    <t>Извлеченное значение</t>
  </si>
  <si>
    <t>PWR-16-Малый</t>
  </si>
  <si>
    <t>PW-18-Средний</t>
  </si>
  <si>
    <t>PW-19-Средний</t>
  </si>
  <si>
    <t>ISBN Код товара ЛЕВ/ПРАВ ПСТР</t>
  </si>
  <si>
    <t>978-5-907-11469-2 11469 11469 11469 =ПСТР(A14;11;5)</t>
  </si>
  <si>
    <t>978-1-118-02444-7 02444 02444 02444</t>
  </si>
  <si>
    <t>978-8-930-20542-9 20542 20542 20542</t>
  </si>
  <si>
    <t>CSW-22-Средний</t>
  </si>
  <si>
    <t>CWPW-40-Большой</t>
  </si>
  <si>
    <t>Размер</t>
  </si>
  <si>
    <t>PWR-15-Малый</t>
  </si>
  <si>
    <t>S-55-Огромный</t>
  </si>
  <si>
    <t>Решение в одну формулу</t>
  </si>
  <si>
    <t>Находим второй "-"</t>
  </si>
  <si>
    <t>Находим первый "-"</t>
  </si>
  <si>
    <t>Номер автомобиля</t>
  </si>
  <si>
    <t>к_458пр-178</t>
  </si>
  <si>
    <t>е_4567ол-50</t>
  </si>
  <si>
    <t>еп_458па-26</t>
  </si>
  <si>
    <t>р_45пп-499</t>
  </si>
  <si>
    <t>Получите последние цифры</t>
  </si>
  <si>
    <t>Получите первые буквы</t>
  </si>
  <si>
    <t>к</t>
  </si>
  <si>
    <t>е</t>
  </si>
  <si>
    <t>еп</t>
  </si>
  <si>
    <t>р</t>
  </si>
  <si>
    <t>Компания</t>
  </si>
  <si>
    <t>ПРОПНАЧ</t>
  </si>
  <si>
    <t>STARBUC`S COFFE</t>
  </si>
  <si>
    <t>MCDONALD`S</t>
  </si>
  <si>
    <t>MICHAEL`S DELL</t>
  </si>
  <si>
    <t>Заменяем апостроф на другой текст</t>
  </si>
  <si>
    <t>Меняем регистр</t>
  </si>
  <si>
    <t>Возвращаем апостроф обратно</t>
  </si>
  <si>
    <t xml:space="preserve">  Ярославль (Магазин #1)_x000C__x000C__x000C__x000C__x000C_</t>
  </si>
  <si>
    <t xml:space="preserve">        Ярославль (Магазин #2)_x000C__x000C__x000C__x000C__x000C_</t>
  </si>
  <si>
    <t xml:space="preserve">     Ярославль (Магазин #3)_x000C__x000C__x000C__x000C__x000C_</t>
  </si>
  <si>
    <t xml:space="preserve">  Кострома (Магазин #1)_x000C__x000C__x000C__x000C__x000C_</t>
  </si>
  <si>
    <t xml:space="preserve">      Кострома (Магазин #2)_x000C__x000C__x000C__x000C__x000C_</t>
  </si>
  <si>
    <t xml:space="preserve">Кострома (Магазин #3)_x000C__x000C__x000C__x000C__x000C_    </t>
  </si>
  <si>
    <t>Магазины</t>
  </si>
  <si>
    <t>Очищенный текст</t>
  </si>
  <si>
    <t>Идентификатор</t>
  </si>
  <si>
    <t>Дополнение нулями в конце</t>
  </si>
  <si>
    <t>Дополнение нулями в начале</t>
  </si>
  <si>
    <t>00345345</t>
  </si>
  <si>
    <t>00000543</t>
  </si>
  <si>
    <t>00005435</t>
  </si>
  <si>
    <t>Продавец</t>
  </si>
  <si>
    <t>Продажи</t>
  </si>
  <si>
    <t>Сергей</t>
  </si>
  <si>
    <t>Ирина</t>
  </si>
  <si>
    <t>Петр</t>
  </si>
  <si>
    <t>Валерий</t>
  </si>
  <si>
    <t>Константин</t>
  </si>
  <si>
    <t>Продавец + продажи</t>
  </si>
  <si>
    <t>исп функции ТЕКСТ</t>
  </si>
  <si>
    <t>Рубль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</si>
</sst>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₽&quot;"/>
  </numFmts>
  <fonts count="6" x14ac:knownFonts="1">
    <font>
      <sz val="36"/>
      <color theme="1"/>
      <name val="Calibri"/>
      <family val="2"/>
      <charset val="204"/>
      <scheme val="minor"/>
    </font>
    <font>
      <sz val="36"/>
      <color rgb="FF4E5A66"/>
      <name val="Arial"/>
      <family val="2"/>
      <charset val="204"/>
    </font>
    <font>
      <sz val="2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36"/>
      <color rgb="FF4E5A66"/>
      <name val="Calibri"/>
      <family val="2"/>
      <charset val="204"/>
      <scheme val="minor"/>
    </font>
    <font>
      <b/>
      <sz val="36"/>
      <color rgb="FF1E1E1E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1" xfId="0" applyFont="1" applyBorder="1"/>
    <xf numFmtId="0" fontId="4" fillId="4" borderId="1" xfId="0" applyFont="1" applyFill="1" applyBorder="1"/>
    <xf numFmtId="0" fontId="4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indent="1"/>
    </xf>
    <xf numFmtId="0" fontId="0" fillId="4" borderId="1" xfId="0" applyFill="1" applyBorder="1"/>
    <xf numFmtId="0" fontId="4" fillId="0" borderId="1" xfId="0" applyFont="1" applyFill="1" applyBorder="1" applyAlignment="1">
      <alignment horizontal="left" indent="1"/>
    </xf>
    <xf numFmtId="0" fontId="4" fillId="5" borderId="1" xfId="0" applyFont="1" applyFill="1" applyBorder="1" applyAlignment="1">
      <alignment horizontal="left" indent="1"/>
    </xf>
    <xf numFmtId="0" fontId="0" fillId="5" borderId="1" xfId="0" applyFill="1" applyBorder="1"/>
    <xf numFmtId="49" fontId="0" fillId="0" borderId="1" xfId="0" applyNumberFormat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1" fontId="0" fillId="0" borderId="4" xfId="0" applyNumberFormat="1" applyBorder="1"/>
    <xf numFmtId="1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69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00BB-0FCD-4046-A1F5-19EF75E112AD}">
  <dimension ref="B2:C4"/>
  <sheetViews>
    <sheetView zoomScale="40" zoomScaleNormal="40" workbookViewId="0">
      <selection activeCell="B4" sqref="B4"/>
    </sheetView>
  </sheetViews>
  <sheetFormatPr defaultRowHeight="46.5" x14ac:dyDescent="0.7"/>
  <cols>
    <col min="2" max="2" width="26.4140625" customWidth="1"/>
    <col min="3" max="3" width="10.0390625" bestFit="1" customWidth="1"/>
  </cols>
  <sheetData>
    <row r="2" spans="2:3" x14ac:dyDescent="0.7">
      <c r="B2" s="2">
        <v>3.2452234273957202E+18</v>
      </c>
      <c r="C2" t="s">
        <v>0</v>
      </c>
    </row>
    <row r="3" spans="2:3" x14ac:dyDescent="0.7">
      <c r="B3" s="2">
        <v>4567876534564560</v>
      </c>
      <c r="C3" s="1"/>
    </row>
    <row r="4" spans="2:3" x14ac:dyDescent="0.7">
      <c r="B4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5CA1-41B1-452E-8311-64F472EE1D51}">
  <dimension ref="B3:D11"/>
  <sheetViews>
    <sheetView zoomScale="40" zoomScaleNormal="40" workbookViewId="0">
      <selection activeCell="E6" sqref="E6"/>
    </sheetView>
  </sheetViews>
  <sheetFormatPr defaultRowHeight="46.5" x14ac:dyDescent="0.7"/>
  <cols>
    <col min="2" max="2" width="16.6640625" customWidth="1"/>
    <col min="3" max="3" width="25.70703125" customWidth="1"/>
    <col min="4" max="4" width="26.95703125" customWidth="1"/>
  </cols>
  <sheetData>
    <row r="3" spans="2:4" x14ac:dyDescent="0.7">
      <c r="B3" s="26" t="s">
        <v>113</v>
      </c>
      <c r="C3" s="26" t="s">
        <v>114</v>
      </c>
      <c r="D3" s="26" t="s">
        <v>115</v>
      </c>
    </row>
    <row r="4" spans="2:4" x14ac:dyDescent="0.7">
      <c r="B4" s="8">
        <v>345345</v>
      </c>
      <c r="C4" s="8" t="str">
        <f>LEFT(B4&amp;"00000000", 8)</f>
        <v>34534500</v>
      </c>
      <c r="D4" s="27" t="s">
        <v>116</v>
      </c>
    </row>
    <row r="5" spans="2:4" x14ac:dyDescent="0.7">
      <c r="B5" s="8">
        <v>543</v>
      </c>
      <c r="C5" s="8" t="str">
        <f t="shared" ref="C5:C11" si="0">LEFT(B5&amp;"00000000", 8)</f>
        <v>54300000</v>
      </c>
      <c r="D5" s="27" t="s">
        <v>117</v>
      </c>
    </row>
    <row r="6" spans="2:4" x14ac:dyDescent="0.7">
      <c r="B6" s="8">
        <v>5435</v>
      </c>
      <c r="C6" s="8" t="str">
        <f t="shared" si="0"/>
        <v>54350000</v>
      </c>
      <c r="D6" s="27" t="s">
        <v>118</v>
      </c>
    </row>
    <row r="7" spans="2:4" x14ac:dyDescent="0.7">
      <c r="B7" s="8">
        <v>7655</v>
      </c>
      <c r="C7" s="8" t="str">
        <f t="shared" si="0"/>
        <v>76550000</v>
      </c>
      <c r="D7" s="27"/>
    </row>
    <row r="8" spans="2:4" x14ac:dyDescent="0.7">
      <c r="B8" s="8">
        <v>763455</v>
      </c>
      <c r="C8" s="8" t="str">
        <f t="shared" si="0"/>
        <v>76345500</v>
      </c>
      <c r="D8" s="27"/>
    </row>
    <row r="9" spans="2:4" x14ac:dyDescent="0.7">
      <c r="B9" s="8">
        <v>4434523</v>
      </c>
      <c r="C9" s="8" t="str">
        <f t="shared" si="0"/>
        <v>44345230</v>
      </c>
      <c r="D9" s="27"/>
    </row>
    <row r="10" spans="2:4" x14ac:dyDescent="0.7">
      <c r="B10" s="8">
        <v>345</v>
      </c>
      <c r="C10" s="8" t="str">
        <f t="shared" si="0"/>
        <v>34500000</v>
      </c>
      <c r="D10" s="27"/>
    </row>
    <row r="11" spans="2:4" x14ac:dyDescent="0.7">
      <c r="B11" s="8">
        <v>5345678</v>
      </c>
      <c r="C11" s="8" t="str">
        <f t="shared" si="0"/>
        <v>53456780</v>
      </c>
      <c r="D11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529F-6BC5-45A5-B037-FE29E17EAFD1}">
  <dimension ref="B2:F8"/>
  <sheetViews>
    <sheetView tabSelected="1" zoomScale="40" zoomScaleNormal="40" workbookViewId="0">
      <selection activeCell="D5" sqref="D5"/>
    </sheetView>
  </sheetViews>
  <sheetFormatPr defaultRowHeight="46.5" x14ac:dyDescent="0.7"/>
  <cols>
    <col min="2" max="2" width="11.58203125" customWidth="1"/>
    <col min="3" max="3" width="14.625" customWidth="1"/>
    <col min="4" max="5" width="27.5390625" customWidth="1"/>
    <col min="6" max="6" width="19.7890625" customWidth="1"/>
  </cols>
  <sheetData>
    <row r="2" spans="2:6" ht="75.75" customHeight="1" x14ac:dyDescent="0.7">
      <c r="B2" s="28" t="s">
        <v>119</v>
      </c>
      <c r="C2" s="28" t="s">
        <v>120</v>
      </c>
      <c r="D2" s="28" t="s">
        <v>126</v>
      </c>
      <c r="E2" s="31" t="s">
        <v>127</v>
      </c>
      <c r="F2" s="28" t="s">
        <v>128</v>
      </c>
    </row>
    <row r="3" spans="2:6" x14ac:dyDescent="0.7">
      <c r="B3" s="8" t="s">
        <v>10</v>
      </c>
      <c r="C3" s="29">
        <v>54585</v>
      </c>
      <c r="D3" s="8" t="str">
        <f>B3&amp;": "&amp;C3&amp;" ₽"</f>
        <v>Иван: 54585 ₽</v>
      </c>
      <c r="E3" s="32" t="str">
        <f>B3&amp;": "&amp;TEXT(C3, "# ### ₽")</f>
        <v>Иван: 54 585 ₽</v>
      </c>
      <c r="F3" s="33" t="str">
        <f>B3&amp;": "&amp;DOLLAR(C3,0)</f>
        <v>Иван: 54 585 ₽</v>
      </c>
    </row>
    <row r="4" spans="2:6" x14ac:dyDescent="0.7">
      <c r="B4" s="8" t="s">
        <v>121</v>
      </c>
      <c r="C4" s="30">
        <v>75864</v>
      </c>
      <c r="D4" s="8" t="str">
        <f t="shared" ref="D4:D8" si="0">B4&amp;": "&amp;C4&amp;" ₽"</f>
        <v>Сергей: 75864 ₽</v>
      </c>
      <c r="E4" s="32" t="str">
        <f t="shared" ref="E4:E8" si="1">B4&amp;": "&amp;TEXT(C4, "# ### ₽")</f>
        <v>Сергей: 75 864 ₽</v>
      </c>
      <c r="F4" s="33" t="str">
        <f t="shared" ref="F4:F8" si="2">B4&amp;": "&amp;DOLLAR(C4,0)</f>
        <v>Сергей: 75 864 ₽</v>
      </c>
    </row>
    <row r="5" spans="2:6" x14ac:dyDescent="0.7">
      <c r="B5" s="8" t="s">
        <v>122</v>
      </c>
      <c r="C5" s="30">
        <v>89642</v>
      </c>
      <c r="D5" s="8" t="str">
        <f t="shared" si="0"/>
        <v>Ирина: 89642 ₽</v>
      </c>
      <c r="E5" s="32" t="str">
        <f t="shared" si="1"/>
        <v>Ирина: 89 642 ₽</v>
      </c>
      <c r="F5" s="33" t="str">
        <f t="shared" si="2"/>
        <v>Ирина: 89 642 ₽</v>
      </c>
    </row>
    <row r="6" spans="2:6" x14ac:dyDescent="0.7">
      <c r="B6" s="8" t="s">
        <v>123</v>
      </c>
      <c r="C6" s="30">
        <v>75754</v>
      </c>
      <c r="D6" s="8" t="str">
        <f t="shared" si="0"/>
        <v>Петр: 75754 ₽</v>
      </c>
      <c r="E6" s="32" t="str">
        <f t="shared" si="1"/>
        <v>Петр: 75 754 ₽</v>
      </c>
      <c r="F6" s="33" t="str">
        <f t="shared" si="2"/>
        <v>Петр: 75 754 ₽</v>
      </c>
    </row>
    <row r="7" spans="2:6" x14ac:dyDescent="0.7">
      <c r="B7" s="8" t="s">
        <v>124</v>
      </c>
      <c r="C7" s="30">
        <v>45457</v>
      </c>
      <c r="D7" s="8" t="str">
        <f t="shared" si="0"/>
        <v>Валерий: 45457 ₽</v>
      </c>
      <c r="E7" s="32" t="str">
        <f t="shared" si="1"/>
        <v>Валерий: 45 457 ₽</v>
      </c>
      <c r="F7" s="33" t="str">
        <f t="shared" si="2"/>
        <v>Валерий: 45 457 ₽</v>
      </c>
    </row>
    <row r="8" spans="2:6" x14ac:dyDescent="0.7">
      <c r="B8" s="8" t="s">
        <v>125</v>
      </c>
      <c r="C8" s="30">
        <v>45476</v>
      </c>
      <c r="D8" s="8" t="str">
        <f t="shared" si="0"/>
        <v>Константин: 45476 ₽</v>
      </c>
      <c r="E8" s="32" t="str">
        <f t="shared" si="1"/>
        <v>Константин: 45 476 ₽</v>
      </c>
      <c r="F8" s="33" t="str">
        <f t="shared" si="2"/>
        <v>Константин: 45 476 ₽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56F5-19C7-4BC9-9298-819FD1344D43}">
  <dimension ref="B2:F16"/>
  <sheetViews>
    <sheetView topLeftCell="A9" zoomScale="40" zoomScaleNormal="40" workbookViewId="0">
      <selection activeCell="E11" sqref="E11"/>
    </sheetView>
  </sheetViews>
  <sheetFormatPr defaultRowHeight="46.5" x14ac:dyDescent="0.7"/>
  <cols>
    <col min="2" max="2" width="10.95703125" customWidth="1"/>
    <col min="3" max="3" width="12.5" customWidth="1"/>
    <col min="4" max="4" width="27.45703125" customWidth="1"/>
    <col min="5" max="5" width="26.70703125" customWidth="1"/>
    <col min="6" max="6" width="26.6640625" customWidth="1"/>
  </cols>
  <sheetData>
    <row r="2" spans="2:6" x14ac:dyDescent="0.7">
      <c r="B2" s="3" t="s">
        <v>2</v>
      </c>
      <c r="C2" s="3" t="s">
        <v>3</v>
      </c>
      <c r="D2" s="3" t="s">
        <v>5</v>
      </c>
      <c r="E2" s="3" t="s">
        <v>4</v>
      </c>
      <c r="F2" s="3" t="s">
        <v>14</v>
      </c>
    </row>
    <row r="3" spans="2:6" x14ac:dyDescent="0.7">
      <c r="B3" t="s">
        <v>6</v>
      </c>
      <c r="C3" t="s">
        <v>7</v>
      </c>
      <c r="D3" t="str">
        <f>B3&amp;" "&amp;E3&amp;", "&amp;C3</f>
        <v>Федор Иванович, Тютчев</v>
      </c>
      <c r="E3" t="s">
        <v>15</v>
      </c>
      <c r="F3" t="s">
        <v>19</v>
      </c>
    </row>
    <row r="4" spans="2:6" x14ac:dyDescent="0.7">
      <c r="B4" t="s">
        <v>8</v>
      </c>
      <c r="C4" t="s">
        <v>9</v>
      </c>
      <c r="D4" t="str">
        <f>B4&amp;" "&amp;E4&amp;", "&amp;C4</f>
        <v>Лев Николаевич, Толстой</v>
      </c>
      <c r="E4" t="s">
        <v>16</v>
      </c>
      <c r="F4" t="s">
        <v>20</v>
      </c>
    </row>
    <row r="5" spans="2:6" x14ac:dyDescent="0.7">
      <c r="B5" t="s">
        <v>10</v>
      </c>
      <c r="C5" t="s">
        <v>11</v>
      </c>
      <c r="D5" t="str">
        <f>B5&amp;" "&amp;E5&amp;", "&amp;C5</f>
        <v>Иван Алексеевич, Бунин</v>
      </c>
      <c r="E5" t="s">
        <v>17</v>
      </c>
      <c r="F5" t="s">
        <v>21</v>
      </c>
    </row>
    <row r="6" spans="2:6" x14ac:dyDescent="0.7">
      <c r="B6" t="s">
        <v>12</v>
      </c>
      <c r="C6" t="s">
        <v>13</v>
      </c>
      <c r="D6" t="str">
        <f>B6&amp;" "&amp;E6&amp;", "&amp;C6</f>
        <v>Александр Сергеевич, Пушкин</v>
      </c>
      <c r="E6" t="s">
        <v>18</v>
      </c>
      <c r="F6" t="s">
        <v>22</v>
      </c>
    </row>
    <row r="10" spans="2:6" x14ac:dyDescent="0.7">
      <c r="B10" s="3" t="s">
        <v>2</v>
      </c>
      <c r="C10" s="3" t="s">
        <v>3</v>
      </c>
      <c r="D10" s="3" t="s">
        <v>4</v>
      </c>
      <c r="E10" s="3" t="s">
        <v>23</v>
      </c>
    </row>
    <row r="11" spans="2:6" x14ac:dyDescent="0.7">
      <c r="B11" t="s">
        <v>6</v>
      </c>
      <c r="C11" t="s">
        <v>7</v>
      </c>
      <c r="D11" t="s">
        <v>34</v>
      </c>
      <c r="E11" t="str">
        <f>PROPER(_xlfn.TEXTJOIN(" ",TRUE,B11,D11,C11))</f>
        <v>Федор Иванович Тютчев</v>
      </c>
      <c r="F11" t="s">
        <v>19</v>
      </c>
    </row>
    <row r="12" spans="2:6" x14ac:dyDescent="0.7">
      <c r="B12" t="s">
        <v>8</v>
      </c>
      <c r="C12" t="s">
        <v>35</v>
      </c>
      <c r="D12" t="s">
        <v>16</v>
      </c>
      <c r="E12" t="str">
        <f>PROPER(_xlfn.TEXTJOIN(" ",TRUE, B12, D12, C12))</f>
        <v>Лев Николаевич Толстой</v>
      </c>
      <c r="F12" t="s">
        <v>20</v>
      </c>
    </row>
    <row r="13" spans="2:6" x14ac:dyDescent="0.7">
      <c r="B13" t="s">
        <v>10</v>
      </c>
      <c r="C13" t="s">
        <v>11</v>
      </c>
      <c r="D13" t="s">
        <v>17</v>
      </c>
      <c r="E13" t="str">
        <f>PROPER(_xlfn.TEXTJOIN(" ",TRUE, B13, D13, C13))</f>
        <v>Иван Алексеевич Бунин</v>
      </c>
      <c r="F13" t="s">
        <v>21</v>
      </c>
    </row>
    <row r="14" spans="2:6" x14ac:dyDescent="0.7">
      <c r="B14" t="s">
        <v>36</v>
      </c>
      <c r="C14" t="s">
        <v>13</v>
      </c>
      <c r="D14" t="s">
        <v>18</v>
      </c>
      <c r="E14" t="str">
        <f>PROPER(_xlfn.TEXTJOIN(" ",TRUE, B14, D14, C14))</f>
        <v>Александр Сергеевич Пушкин</v>
      </c>
      <c r="F14" t="s">
        <v>22</v>
      </c>
    </row>
    <row r="15" spans="2:6" x14ac:dyDescent="0.7">
      <c r="B15" t="s">
        <v>30</v>
      </c>
      <c r="C15" t="s">
        <v>31</v>
      </c>
      <c r="E15" t="str">
        <f>PROPER(_xlfn.TEXTJOIN(" ",TRUE, B15, D15, C15))</f>
        <v>Петр Петров</v>
      </c>
      <c r="F15" t="s">
        <v>24</v>
      </c>
    </row>
    <row r="16" spans="2:6" x14ac:dyDescent="0.7">
      <c r="B16" t="s">
        <v>32</v>
      </c>
      <c r="C16" t="s">
        <v>33</v>
      </c>
      <c r="E16" t="str">
        <f>PROPER(_xlfn.TEXTJOIN(" ",TRUE, B16, D16, C16))</f>
        <v>Иван Иванов</v>
      </c>
      <c r="F16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B148-3E00-4C3E-83ED-FF7623B4C049}">
  <dimension ref="B4:C19"/>
  <sheetViews>
    <sheetView topLeftCell="B4" zoomScale="40" zoomScaleNormal="40" workbookViewId="0">
      <selection activeCell="C11" sqref="C11"/>
    </sheetView>
  </sheetViews>
  <sheetFormatPr defaultRowHeight="46.5" x14ac:dyDescent="0.7"/>
  <cols>
    <col min="2" max="2" width="55.625" customWidth="1"/>
    <col min="3" max="3" width="57.08203125" customWidth="1"/>
  </cols>
  <sheetData>
    <row r="4" spans="2:3" x14ac:dyDescent="0.7">
      <c r="C4" t="s">
        <v>26</v>
      </c>
    </row>
    <row r="6" spans="2:3" x14ac:dyDescent="0.7">
      <c r="B6" s="4" t="s">
        <v>27</v>
      </c>
      <c r="C6" t="str">
        <f>UPPER(C4)</f>
        <v>НА ДВОРЕ ТРАВА, НА ТРАВЕ ДРОВА - НЕ РУБИ ДРОВА НА ТРАВЕ ДВОРА.</v>
      </c>
    </row>
    <row r="7" spans="2:3" x14ac:dyDescent="0.7">
      <c r="B7" s="4" t="s">
        <v>28</v>
      </c>
      <c r="C7" t="str">
        <f>LOWER(C4)</f>
        <v>на дворе трава, на траве дрова - не руби дрова на траве двора.</v>
      </c>
    </row>
    <row r="8" spans="2:3" x14ac:dyDescent="0.7">
      <c r="B8" s="4" t="s">
        <v>29</v>
      </c>
      <c r="C8" t="str">
        <f>PROPER(C4)</f>
        <v>На Дворе Трава, На Траве Дрова - Не Руби Дрова На Траве Двора.</v>
      </c>
    </row>
    <row r="9" spans="2:3" x14ac:dyDescent="0.7">
      <c r="B9" s="4"/>
      <c r="C9" t="str">
        <f>UPPER(LEFT(C4, 1))&amp;LOWER(RIGHT(C4,LEN(C4)-1))</f>
        <v>На дворе трава, на траве дрова - не руби дрова на траве двора.</v>
      </c>
    </row>
    <row r="10" spans="2:3" x14ac:dyDescent="0.7">
      <c r="C10" s="7"/>
    </row>
    <row r="11" spans="2:3" x14ac:dyDescent="0.7">
      <c r="C11" s="3" t="s">
        <v>45</v>
      </c>
    </row>
    <row r="12" spans="2:3" x14ac:dyDescent="0.7">
      <c r="B12" s="4" t="s">
        <v>37</v>
      </c>
      <c r="C12" t="str">
        <f>LEFT(C11,3)</f>
        <v>пРи</v>
      </c>
    </row>
    <row r="13" spans="2:3" x14ac:dyDescent="0.7">
      <c r="B13" s="4" t="s">
        <v>38</v>
      </c>
      <c r="C13" t="str">
        <f>LEFT(C11,1)</f>
        <v>п</v>
      </c>
    </row>
    <row r="14" spans="2:3" x14ac:dyDescent="0.7">
      <c r="B14" s="4" t="s">
        <v>39</v>
      </c>
      <c r="C14" t="str">
        <f>UPPER(LEFT(C11,1))</f>
        <v>П</v>
      </c>
    </row>
    <row r="15" spans="2:3" x14ac:dyDescent="0.7">
      <c r="B15" s="4" t="s">
        <v>40</v>
      </c>
      <c r="C15" t="str">
        <f>RIGHT(C11,5)</f>
        <v>Нь!!!</v>
      </c>
    </row>
    <row r="16" spans="2:3" x14ac:dyDescent="0.7">
      <c r="B16" s="4" t="s">
        <v>41</v>
      </c>
      <c r="C16" s="5">
        <f>LEN(C11)</f>
        <v>15</v>
      </c>
    </row>
    <row r="17" spans="2:3" x14ac:dyDescent="0.7">
      <c r="B17" s="4" t="s">
        <v>42</v>
      </c>
      <c r="C17" t="str">
        <f>RIGHT(C11,LEN(C11) - 1)</f>
        <v>РиВеТ оСеНь!!!</v>
      </c>
    </row>
    <row r="18" spans="2:3" x14ac:dyDescent="0.7">
      <c r="B18" s="4" t="s">
        <v>43</v>
      </c>
      <c r="C18" t="str">
        <f>LOWER(RIGHT(C11,LEN(C11) - 1))</f>
        <v>ривет осень!!!</v>
      </c>
    </row>
    <row r="19" spans="2:3" x14ac:dyDescent="0.7">
      <c r="B19" s="4" t="s">
        <v>44</v>
      </c>
      <c r="C19" s="6" t="str">
        <f>C14&amp;C18</f>
        <v>Привет осень!!!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425F-6E0E-49E2-83E7-CFD010585B5D}">
  <dimension ref="B3:D7"/>
  <sheetViews>
    <sheetView zoomScale="40" zoomScaleNormal="40" workbookViewId="0">
      <selection activeCell="D14" sqref="D14"/>
    </sheetView>
  </sheetViews>
  <sheetFormatPr defaultRowHeight="46.5" x14ac:dyDescent="0.7"/>
  <cols>
    <col min="2" max="2" width="18.2890625" customWidth="1"/>
    <col min="3" max="3" width="19.625" customWidth="1"/>
    <col min="4" max="4" width="16.2890625" customWidth="1"/>
  </cols>
  <sheetData>
    <row r="3" spans="2:4" x14ac:dyDescent="0.7">
      <c r="B3" s="6" t="s">
        <v>46</v>
      </c>
      <c r="C3" s="6" t="s">
        <v>47</v>
      </c>
    </row>
    <row r="4" spans="2:4" x14ac:dyDescent="0.7">
      <c r="B4" t="s">
        <v>50</v>
      </c>
      <c r="C4" t="str">
        <f>TRIM(B4)</f>
        <v>Иван Иванов</v>
      </c>
      <c r="D4" t="s">
        <v>25</v>
      </c>
    </row>
    <row r="5" spans="2:4" x14ac:dyDescent="0.7">
      <c r="B5" t="s">
        <v>48</v>
      </c>
      <c r="C5" t="str">
        <f t="shared" ref="C5:C7" si="0">TRIM(B5)</f>
        <v>Сергей Петров</v>
      </c>
      <c r="D5" t="s">
        <v>52</v>
      </c>
    </row>
    <row r="6" spans="2:4" x14ac:dyDescent="0.7">
      <c r="B6" t="s">
        <v>49</v>
      </c>
      <c r="C6" t="str">
        <f t="shared" si="0"/>
        <v>А Б В Г Д -</v>
      </c>
      <c r="D6" t="s">
        <v>53</v>
      </c>
    </row>
    <row r="7" spans="2:4" x14ac:dyDescent="0.7">
      <c r="B7" t="s">
        <v>51</v>
      </c>
      <c r="C7" t="str">
        <f t="shared" si="0"/>
        <v>Кирилл Сидоров</v>
      </c>
      <c r="D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DBF6-D8C7-4905-BFA8-CDAE7FE00B58}">
  <dimension ref="A2:C17"/>
  <sheetViews>
    <sheetView topLeftCell="A7" zoomScale="40" zoomScaleNormal="40" workbookViewId="0">
      <selection activeCell="A15" sqref="A15"/>
    </sheetView>
  </sheetViews>
  <sheetFormatPr defaultRowHeight="46.5" x14ac:dyDescent="0.7"/>
  <cols>
    <col min="1" max="1" width="27.70703125" customWidth="1"/>
    <col min="2" max="2" width="22.70703125" customWidth="1"/>
  </cols>
  <sheetData>
    <row r="2" spans="1:3" x14ac:dyDescent="0.7">
      <c r="A2" s="10" t="s">
        <v>54</v>
      </c>
      <c r="B2" s="10"/>
    </row>
    <row r="3" spans="1:3" x14ac:dyDescent="0.7">
      <c r="A3" s="9" t="s">
        <v>59</v>
      </c>
      <c r="B3" s="9" t="s">
        <v>55</v>
      </c>
    </row>
    <row r="4" spans="1:3" x14ac:dyDescent="0.7">
      <c r="A4" s="8" t="s">
        <v>56</v>
      </c>
      <c r="B4" s="8" t="str">
        <f>LEFT(A4, 5)</f>
        <v>84564</v>
      </c>
      <c r="C4" s="4" t="s">
        <v>60</v>
      </c>
    </row>
    <row r="5" spans="1:3" x14ac:dyDescent="0.7">
      <c r="A5" s="8" t="s">
        <v>57</v>
      </c>
      <c r="B5" s="8" t="str">
        <f>LEFT(A5, 5)</f>
        <v>84569</v>
      </c>
    </row>
    <row r="6" spans="1:3" x14ac:dyDescent="0.7">
      <c r="A6" s="8" t="s">
        <v>58</v>
      </c>
      <c r="B6" s="8" t="str">
        <f>LEFT(A6, 5)</f>
        <v>48547</v>
      </c>
    </row>
    <row r="7" spans="1:3" x14ac:dyDescent="0.7">
      <c r="A7" s="11" t="s">
        <v>61</v>
      </c>
      <c r="B7" s="11"/>
    </row>
    <row r="8" spans="1:3" x14ac:dyDescent="0.7">
      <c r="A8" s="6" t="s">
        <v>62</v>
      </c>
      <c r="B8" s="6" t="s">
        <v>63</v>
      </c>
    </row>
    <row r="9" spans="1:3" x14ac:dyDescent="0.7">
      <c r="A9" t="s">
        <v>64</v>
      </c>
      <c r="B9" t="str">
        <f>RIGHT(A9, 9)</f>
        <v>456-54-56</v>
      </c>
      <c r="C9" s="4" t="s">
        <v>66</v>
      </c>
    </row>
    <row r="10" spans="1:3" x14ac:dyDescent="0.7">
      <c r="A10" t="s">
        <v>65</v>
      </c>
      <c r="B10" t="str">
        <f>RIGHT(A10, 9)</f>
        <v>543-23-67</v>
      </c>
    </row>
    <row r="12" spans="1:3" x14ac:dyDescent="0.7">
      <c r="A12" s="12" t="s">
        <v>67</v>
      </c>
      <c r="B12" s="12"/>
    </row>
    <row r="13" spans="1:3" x14ac:dyDescent="0.7">
      <c r="A13" s="16" t="s">
        <v>67</v>
      </c>
      <c r="B13" s="14"/>
    </row>
    <row r="14" spans="1:3" x14ac:dyDescent="0.7">
      <c r="A14" s="16" t="s">
        <v>74</v>
      </c>
      <c r="B14" s="14"/>
    </row>
    <row r="15" spans="1:3" x14ac:dyDescent="0.7">
      <c r="A15" s="16" t="s">
        <v>75</v>
      </c>
      <c r="B15" s="14"/>
    </row>
    <row r="16" spans="1:3" x14ac:dyDescent="0.7">
      <c r="A16" s="16" t="s">
        <v>76</v>
      </c>
      <c r="B16" s="14"/>
    </row>
    <row r="17" spans="1:2" x14ac:dyDescent="0.7">
      <c r="A17" s="16" t="s">
        <v>77</v>
      </c>
      <c r="B17" s="14"/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7E45-085B-40AA-88D0-CCBB718F0EE4}">
  <dimension ref="A1:D8"/>
  <sheetViews>
    <sheetView zoomScale="40" zoomScaleNormal="40" workbookViewId="0">
      <selection activeCell="B4" sqref="B4"/>
    </sheetView>
  </sheetViews>
  <sheetFormatPr defaultRowHeight="46.5" x14ac:dyDescent="0.7"/>
  <cols>
    <col min="1" max="1" width="22.33203125" customWidth="1"/>
    <col min="2" max="2" width="22.9140625" customWidth="1"/>
  </cols>
  <sheetData>
    <row r="1" spans="1:4" x14ac:dyDescent="0.7">
      <c r="A1" s="15" t="s">
        <v>68</v>
      </c>
      <c r="B1" s="15"/>
      <c r="C1" s="13"/>
      <c r="D1" s="13"/>
    </row>
    <row r="2" spans="1:4" x14ac:dyDescent="0.7">
      <c r="A2" s="17"/>
      <c r="B2" s="17"/>
    </row>
    <row r="3" spans="1:4" x14ac:dyDescent="0.7">
      <c r="A3" s="18" t="s">
        <v>69</v>
      </c>
      <c r="B3" s="18" t="s">
        <v>70</v>
      </c>
    </row>
    <row r="4" spans="1:4" x14ac:dyDescent="0.7">
      <c r="A4" s="19" t="s">
        <v>71</v>
      </c>
      <c r="B4" s="20" t="str">
        <f>MID(A4, FIND("-",A4)+1, 2)</f>
        <v>16</v>
      </c>
    </row>
    <row r="5" spans="1:4" x14ac:dyDescent="0.7">
      <c r="A5" s="19" t="s">
        <v>72</v>
      </c>
      <c r="B5" s="20" t="str">
        <f t="shared" ref="B5:B8" si="0">MID(A5, FIND("-",A5)+1, 2)</f>
        <v>18</v>
      </c>
    </row>
    <row r="6" spans="1:4" x14ac:dyDescent="0.7">
      <c r="A6" s="19" t="s">
        <v>73</v>
      </c>
      <c r="B6" s="20" t="str">
        <f t="shared" si="0"/>
        <v>19</v>
      </c>
    </row>
    <row r="7" spans="1:4" x14ac:dyDescent="0.7">
      <c r="A7" s="19" t="s">
        <v>78</v>
      </c>
      <c r="B7" s="20" t="str">
        <f t="shared" si="0"/>
        <v>22</v>
      </c>
    </row>
    <row r="8" spans="1:4" x14ac:dyDescent="0.7">
      <c r="A8" s="19" t="s">
        <v>79</v>
      </c>
      <c r="B8" s="20" t="str">
        <f t="shared" si="0"/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3F9E-701C-4032-A5FE-315FA9D5F6EC}">
  <dimension ref="B2:F15"/>
  <sheetViews>
    <sheetView topLeftCell="A4" zoomScale="40" zoomScaleNormal="40" workbookViewId="0">
      <selection activeCell="D13" sqref="D13"/>
    </sheetView>
  </sheetViews>
  <sheetFormatPr defaultRowHeight="46.5" x14ac:dyDescent="0.7"/>
  <cols>
    <col min="2" max="2" width="20.9140625" customWidth="1"/>
    <col min="3" max="3" width="24.7890625" customWidth="1"/>
    <col min="4" max="4" width="22.7890625" customWidth="1"/>
    <col min="5" max="5" width="19.08203125" customWidth="1"/>
    <col min="6" max="6" width="26.1640625" customWidth="1"/>
  </cols>
  <sheetData>
    <row r="2" spans="2:6" x14ac:dyDescent="0.7">
      <c r="B2" s="21" t="s">
        <v>69</v>
      </c>
      <c r="C2" s="21" t="s">
        <v>80</v>
      </c>
      <c r="D2" s="23" t="s">
        <v>85</v>
      </c>
      <c r="E2" s="23" t="s">
        <v>84</v>
      </c>
      <c r="F2" s="23" t="s">
        <v>83</v>
      </c>
    </row>
    <row r="3" spans="2:6" x14ac:dyDescent="0.7">
      <c r="B3" s="19" t="s">
        <v>81</v>
      </c>
      <c r="C3" s="20" t="str">
        <f>MID(B3, E3, 10000)</f>
        <v>Малый</v>
      </c>
      <c r="D3" s="20">
        <f>FIND("-", B3)+1</f>
        <v>5</v>
      </c>
      <c r="E3" s="8">
        <f>FIND("-", B3, D3)+1</f>
        <v>8</v>
      </c>
      <c r="F3" s="8" t="str">
        <f>MID(B3, FIND("-", B3, FIND("-", B3)+1)+1, 10000)</f>
        <v>Малый</v>
      </c>
    </row>
    <row r="4" spans="2:6" x14ac:dyDescent="0.7">
      <c r="B4" s="19" t="s">
        <v>72</v>
      </c>
      <c r="C4" s="20" t="str">
        <f t="shared" ref="C4:C8" si="0">MID(B4, E4, 10000)</f>
        <v>Средний</v>
      </c>
      <c r="D4" s="20">
        <f t="shared" ref="D4:D8" si="1">FIND("-", B4)+1</f>
        <v>4</v>
      </c>
      <c r="E4" s="8">
        <f t="shared" ref="E4:E8" si="2">FIND("-", B4, D4)+1</f>
        <v>7</v>
      </c>
      <c r="F4" s="8" t="str">
        <f t="shared" ref="F4:F8" si="3">MID(B4, FIND("-", B4, FIND("-", B4)+1)+1, 10000)</f>
        <v>Средний</v>
      </c>
    </row>
    <row r="5" spans="2:6" x14ac:dyDescent="0.7">
      <c r="B5" s="19" t="s">
        <v>73</v>
      </c>
      <c r="C5" s="20" t="str">
        <f t="shared" si="0"/>
        <v>Средний</v>
      </c>
      <c r="D5" s="20">
        <f t="shared" si="1"/>
        <v>4</v>
      </c>
      <c r="E5" s="8">
        <f t="shared" si="2"/>
        <v>7</v>
      </c>
      <c r="F5" s="8" t="str">
        <f t="shared" si="3"/>
        <v>Средний</v>
      </c>
    </row>
    <row r="6" spans="2:6" x14ac:dyDescent="0.7">
      <c r="B6" s="19" t="s">
        <v>78</v>
      </c>
      <c r="C6" s="20" t="str">
        <f t="shared" si="0"/>
        <v>Средний</v>
      </c>
      <c r="D6" s="20">
        <f t="shared" si="1"/>
        <v>5</v>
      </c>
      <c r="E6" s="8">
        <f t="shared" si="2"/>
        <v>8</v>
      </c>
      <c r="F6" s="8" t="str">
        <f t="shared" si="3"/>
        <v>Средний</v>
      </c>
    </row>
    <row r="7" spans="2:6" x14ac:dyDescent="0.7">
      <c r="B7" s="19" t="s">
        <v>79</v>
      </c>
      <c r="C7" s="20" t="str">
        <f t="shared" si="0"/>
        <v>Большой</v>
      </c>
      <c r="D7" s="20">
        <f t="shared" si="1"/>
        <v>6</v>
      </c>
      <c r="E7" s="8">
        <f t="shared" si="2"/>
        <v>9</v>
      </c>
      <c r="F7" s="8" t="str">
        <f t="shared" si="3"/>
        <v>Большой</v>
      </c>
    </row>
    <row r="8" spans="2:6" x14ac:dyDescent="0.7">
      <c r="B8" s="22" t="s">
        <v>82</v>
      </c>
      <c r="C8" s="20" t="str">
        <f t="shared" si="0"/>
        <v>Огромный</v>
      </c>
      <c r="D8" s="20">
        <f t="shared" si="1"/>
        <v>3</v>
      </c>
      <c r="E8" s="8">
        <f t="shared" si="2"/>
        <v>6</v>
      </c>
      <c r="F8" s="8" t="str">
        <f t="shared" si="3"/>
        <v>Огромный</v>
      </c>
    </row>
    <row r="11" spans="2:6" x14ac:dyDescent="0.7">
      <c r="B11" s="25" t="s">
        <v>86</v>
      </c>
      <c r="C11" s="26" t="s">
        <v>91</v>
      </c>
      <c r="D11" s="26" t="s">
        <v>92</v>
      </c>
    </row>
    <row r="12" spans="2:6" x14ac:dyDescent="0.7">
      <c r="B12" s="24" t="s">
        <v>87</v>
      </c>
      <c r="C12" s="8">
        <v>178</v>
      </c>
      <c r="D12" s="8" t="s">
        <v>93</v>
      </c>
    </row>
    <row r="13" spans="2:6" x14ac:dyDescent="0.7">
      <c r="B13" s="24" t="s">
        <v>88</v>
      </c>
      <c r="C13" s="8">
        <v>50</v>
      </c>
      <c r="D13" s="8" t="s">
        <v>94</v>
      </c>
    </row>
    <row r="14" spans="2:6" x14ac:dyDescent="0.7">
      <c r="B14" s="24" t="s">
        <v>89</v>
      </c>
      <c r="C14" s="8">
        <v>26</v>
      </c>
      <c r="D14" s="8" t="s">
        <v>95</v>
      </c>
    </row>
    <row r="15" spans="2:6" x14ac:dyDescent="0.7">
      <c r="B15" s="24" t="s">
        <v>90</v>
      </c>
      <c r="C15" s="8">
        <v>499</v>
      </c>
      <c r="D15" s="8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3D4C-6975-4F90-A414-FE42BBDA8938}">
  <dimension ref="B3:F6"/>
  <sheetViews>
    <sheetView zoomScale="40" zoomScaleNormal="40" workbookViewId="0">
      <selection activeCell="F4" sqref="F4"/>
    </sheetView>
  </sheetViews>
  <sheetFormatPr defaultRowHeight="46.5" x14ac:dyDescent="0.7"/>
  <cols>
    <col min="2" max="2" width="17.1640625" customWidth="1"/>
    <col min="3" max="3" width="19.0390625" customWidth="1"/>
    <col min="4" max="4" width="33.20703125" customWidth="1"/>
    <col min="5" max="5" width="16.1640625" customWidth="1"/>
    <col min="6" max="6" width="27.83203125" customWidth="1"/>
  </cols>
  <sheetData>
    <row r="3" spans="2:6" x14ac:dyDescent="0.7">
      <c r="B3" t="s">
        <v>97</v>
      </c>
      <c r="C3" t="s">
        <v>98</v>
      </c>
      <c r="D3" t="s">
        <v>102</v>
      </c>
      <c r="E3" t="s">
        <v>103</v>
      </c>
      <c r="F3" t="s">
        <v>104</v>
      </c>
    </row>
    <row r="4" spans="2:6" x14ac:dyDescent="0.7">
      <c r="B4" t="s">
        <v>99</v>
      </c>
      <c r="C4" t="str">
        <f>PROPER(B4)</f>
        <v>Starbuc`S Coffe</v>
      </c>
      <c r="D4" t="str">
        <f>SUBSTITUTE(B4,"`","abcd")</f>
        <v>STARBUCabcdS COFFE</v>
      </c>
      <c r="E4" t="str">
        <f>PROPER(D4)</f>
        <v>Starbucabcds Coffe</v>
      </c>
      <c r="F4" t="str">
        <f>SUBSTITUTE(E4,"abcd","`")</f>
        <v>Starbuc`s Coffe</v>
      </c>
    </row>
    <row r="5" spans="2:6" x14ac:dyDescent="0.7">
      <c r="B5" t="s">
        <v>100</v>
      </c>
      <c r="C5" t="str">
        <f t="shared" ref="C5:C6" si="0">PROPER(B5)</f>
        <v>Mcdonald`S</v>
      </c>
      <c r="D5" t="str">
        <f t="shared" ref="D5:D6" si="1">SUBSTITUTE(B5,"`","abcd")</f>
        <v>MCDONALDabcdS</v>
      </c>
      <c r="E5" t="str">
        <f t="shared" ref="E5:E6" si="2">PROPER(D5)</f>
        <v>Mcdonaldabcds</v>
      </c>
      <c r="F5" t="str">
        <f t="shared" ref="F5:F6" si="3">SUBSTITUTE(E5,"abcd","`")</f>
        <v>Mcdonald`s</v>
      </c>
    </row>
    <row r="6" spans="2:6" x14ac:dyDescent="0.7">
      <c r="B6" t="s">
        <v>101</v>
      </c>
      <c r="C6" t="str">
        <f t="shared" si="0"/>
        <v>Michael`S Dell</v>
      </c>
      <c r="D6" t="str">
        <f t="shared" si="1"/>
        <v>MICHAELabcdS DELL</v>
      </c>
      <c r="E6" t="str">
        <f t="shared" si="2"/>
        <v>Michaelabcds Dell</v>
      </c>
      <c r="F6" t="str">
        <f t="shared" si="3"/>
        <v>Michael`s Dell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D9F8-AF1B-4D12-9968-EC88D192365B}">
  <dimension ref="B2:C8"/>
  <sheetViews>
    <sheetView zoomScale="40" zoomScaleNormal="40" workbookViewId="0">
      <selection activeCell="C8" sqref="C8"/>
    </sheetView>
  </sheetViews>
  <sheetFormatPr defaultRowHeight="46.5" x14ac:dyDescent="0.7"/>
  <cols>
    <col min="2" max="2" width="32.9140625" customWidth="1"/>
    <col min="3" max="3" width="32.7890625" customWidth="1"/>
  </cols>
  <sheetData>
    <row r="2" spans="2:3" x14ac:dyDescent="0.7">
      <c r="B2" s="26" t="s">
        <v>111</v>
      </c>
      <c r="C2" s="26" t="s">
        <v>112</v>
      </c>
    </row>
    <row r="3" spans="2:3" x14ac:dyDescent="0.7">
      <c r="B3" s="8" t="s">
        <v>105</v>
      </c>
      <c r="C3" s="8" t="str">
        <f>CLEAN(TRIM(B3))</f>
        <v>Ярославль (Магазин #1)</v>
      </c>
    </row>
    <row r="4" spans="2:3" x14ac:dyDescent="0.7">
      <c r="B4" s="8" t="s">
        <v>106</v>
      </c>
      <c r="C4" s="8" t="str">
        <f t="shared" ref="C4:C8" si="0">CLEAN(TRIM(B4))</f>
        <v>Ярославль (Магазин #2)</v>
      </c>
    </row>
    <row r="5" spans="2:3" x14ac:dyDescent="0.7">
      <c r="B5" s="8" t="s">
        <v>107</v>
      </c>
      <c r="C5" s="8" t="str">
        <f t="shared" si="0"/>
        <v>Ярославль (Магазин #3)</v>
      </c>
    </row>
    <row r="6" spans="2:3" x14ac:dyDescent="0.7">
      <c r="B6" s="8" t="s">
        <v>108</v>
      </c>
      <c r="C6" s="8" t="str">
        <f t="shared" si="0"/>
        <v>Кострома (Магазин #1)</v>
      </c>
    </row>
    <row r="7" spans="2:3" x14ac:dyDescent="0.7">
      <c r="B7" s="8" t="s">
        <v>109</v>
      </c>
      <c r="C7" s="8" t="str">
        <f t="shared" si="0"/>
        <v>Кострома (Магазин #2)</v>
      </c>
    </row>
    <row r="8" spans="2:3" x14ac:dyDescent="0.7">
      <c r="B8" s="8" t="s">
        <v>110</v>
      </c>
      <c r="C8" s="8" t="str">
        <f t="shared" si="0"/>
        <v>Кострома (Магазин #3)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Большие числа в строке</vt:lpstr>
      <vt:lpstr>=ОБЪЕДИНИТЬ</vt:lpstr>
      <vt:lpstr>Изменение регистра</vt:lpstr>
      <vt:lpstr>Удаление лишних пробелов</vt:lpstr>
      <vt:lpstr>Поиск по строке</vt:lpstr>
      <vt:lpstr>Получение кода</vt:lpstr>
      <vt:lpstr>Получение размера</vt:lpstr>
      <vt:lpstr>пропнач</vt:lpstr>
      <vt:lpstr>Удаление печатных символов</vt:lpstr>
      <vt:lpstr>Дополнение нулями</vt:lpstr>
      <vt:lpstr>Объединение строк и чисел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2023-09-04T12:48:23Z</dcterms:created>
  <dcterms:modified xsi:type="dcterms:W3CDTF">2023-09-05T13:39:32Z</dcterms:modified>
</cp:coreProperties>
</file>