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3.xml" ContentType="application/vnd.openxmlformats-officedocument.drawingml.chart+xml"/>
  <Override PartName="/xl/drawings/drawing20.xml" ContentType="application/vnd.openxmlformats-officedocument.drawingml.chartshapes+xml"/>
  <Override PartName="/xl/charts/chart14.xml" ContentType="application/vnd.openxmlformats-officedocument.drawingml.chart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firstSheet="6" activeTab="7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  <sheet name="parallel_hash" sheetId="9" r:id="rId6"/>
    <sheet name="tree_hash" sheetId="10" r:id="rId7"/>
    <sheet name="hash-size dependancy" sheetId="11" r:id="rId8"/>
  </sheets>
  <calcPr calcId="144525"/>
</workbook>
</file>

<file path=xl/calcChain.xml><?xml version="1.0" encoding="utf-8"?>
<calcChain xmlns="http://schemas.openxmlformats.org/spreadsheetml/2006/main">
  <c r="Q12" i="11" l="1"/>
  <c r="Q11" i="11"/>
  <c r="Q10" i="11"/>
  <c r="Q9" i="11"/>
  <c r="Q8" i="11"/>
  <c r="Q7" i="11"/>
  <c r="Q6" i="11"/>
  <c r="Q5" i="11"/>
  <c r="M16" i="11"/>
  <c r="M12" i="11"/>
  <c r="M11" i="11"/>
  <c r="M10" i="11"/>
  <c r="M9" i="11"/>
  <c r="M8" i="11"/>
  <c r="M7" i="11"/>
  <c r="M6" i="11"/>
  <c r="M5" i="11"/>
  <c r="V41" i="9" l="1"/>
  <c r="V40" i="9"/>
  <c r="V39" i="9"/>
  <c r="V38" i="9"/>
  <c r="V37" i="9"/>
  <c r="V36" i="9"/>
  <c r="V35" i="9"/>
  <c r="V34" i="9"/>
  <c r="V33" i="9"/>
  <c r="U41" i="9"/>
  <c r="U40" i="9"/>
  <c r="U39" i="9"/>
  <c r="U38" i="9"/>
  <c r="U37" i="9"/>
  <c r="U36" i="9"/>
  <c r="U35" i="9"/>
  <c r="U34" i="9"/>
  <c r="U33" i="9"/>
  <c r="T41" i="9"/>
  <c r="T40" i="9"/>
  <c r="T39" i="9"/>
  <c r="T38" i="9"/>
  <c r="T37" i="9"/>
  <c r="T36" i="9"/>
  <c r="T35" i="9"/>
  <c r="T34" i="9"/>
  <c r="T33" i="9"/>
  <c r="S41" i="9"/>
  <c r="S40" i="9"/>
  <c r="S39" i="9"/>
  <c r="S38" i="9"/>
  <c r="S37" i="9"/>
  <c r="S36" i="9"/>
  <c r="S35" i="9"/>
  <c r="S34" i="9"/>
  <c r="S33" i="9"/>
  <c r="S2" i="4"/>
  <c r="R11" i="8"/>
  <c r="R10" i="8"/>
  <c r="R9" i="8"/>
  <c r="R8" i="8"/>
  <c r="R7" i="8"/>
  <c r="R6" i="8"/>
  <c r="R5" i="8"/>
  <c r="R4" i="8"/>
  <c r="U9" i="6"/>
  <c r="U8" i="6"/>
  <c r="U7" i="6"/>
  <c r="U6" i="6"/>
  <c r="U5" i="6"/>
  <c r="U4" i="6"/>
  <c r="T9" i="6"/>
  <c r="T8" i="6"/>
  <c r="T7" i="6"/>
  <c r="T6" i="6"/>
  <c r="T5" i="6"/>
  <c r="T4" i="6"/>
  <c r="S5" i="5"/>
  <c r="S4" i="5"/>
  <c r="S3" i="5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15" i="3"/>
  <c r="R14" i="3"/>
  <c r="R13" i="3"/>
</calcChain>
</file>

<file path=xl/sharedStrings.xml><?xml version="1.0" encoding="utf-8"?>
<sst xmlns="http://schemas.openxmlformats.org/spreadsheetml/2006/main" count="25" uniqueCount="14">
  <si>
    <t>chesums+timestamp</t>
  </si>
  <si>
    <t>NO checksums</t>
  </si>
  <si>
    <t>NO checksum, NO timestamp</t>
  </si>
  <si>
    <t>NAT size</t>
  </si>
  <si>
    <t>cycles per packet</t>
  </si>
  <si>
    <t>core</t>
  </si>
  <si>
    <t>target</t>
  </si>
  <si>
    <t>freq</t>
  </si>
  <si>
    <t>reg</t>
  </si>
  <si>
    <t>rb</t>
  </si>
  <si>
    <t>frq</t>
  </si>
  <si>
    <t>hash</t>
  </si>
  <si>
    <t>tree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</si>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</sst>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8527104"/>
        <c:axId val="118530048"/>
      </c:barChart>
      <c:catAx>
        <c:axId val="11852710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8530048"/>
        <c:crosses val="autoZero"/>
        <c:auto val="1"/>
        <c:lblAlgn val="ctr"/>
        <c:lblOffset val="100"/>
        <c:noMultiLvlLbl val="0"/>
      </c:catAx>
      <c:valAx>
        <c:axId val="11853004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52710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parallel_hash!$P$4:$P$12</c:f>
              <c:numCache>
                <c:formatCode>General</c:formatCode>
                <c:ptCount val="9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parallel_hash!$Q$4:$Q$12</c:f>
              <c:numCache>
                <c:formatCode>General</c:formatCode>
                <c:ptCount val="9"/>
                <c:pt idx="0">
                  <c:v>334</c:v>
                </c:pt>
                <c:pt idx="1">
                  <c:v>347</c:v>
                </c:pt>
                <c:pt idx="2">
                  <c:v>363</c:v>
                </c:pt>
                <c:pt idx="3">
                  <c:v>412</c:v>
                </c:pt>
                <c:pt idx="4">
                  <c:v>431</c:v>
                </c:pt>
                <c:pt idx="5">
                  <c:v>462</c:v>
                </c:pt>
                <c:pt idx="6">
                  <c:v>530</c:v>
                </c:pt>
                <c:pt idx="7">
                  <c:v>678</c:v>
                </c:pt>
                <c:pt idx="8">
                  <c:v>963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parallel_hash!$R$4:$R$12</c:f>
              <c:numCache>
                <c:formatCode>General</c:formatCode>
                <c:ptCount val="9"/>
                <c:pt idx="0">
                  <c:v>194</c:v>
                </c:pt>
                <c:pt idx="1">
                  <c:v>197</c:v>
                </c:pt>
                <c:pt idx="2">
                  <c:v>220</c:v>
                </c:pt>
                <c:pt idx="3">
                  <c:v>262</c:v>
                </c:pt>
                <c:pt idx="4">
                  <c:v>248</c:v>
                </c:pt>
                <c:pt idx="5">
                  <c:v>263</c:v>
                </c:pt>
                <c:pt idx="6">
                  <c:v>273</c:v>
                </c:pt>
                <c:pt idx="7">
                  <c:v>308</c:v>
                </c:pt>
                <c:pt idx="8">
                  <c:v>376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parallel_hash!$S$4:$S$12</c:f>
              <c:numCache>
                <c:formatCode>General</c:formatCode>
                <c:ptCount val="9"/>
                <c:pt idx="0">
                  <c:v>165</c:v>
                </c:pt>
                <c:pt idx="1">
                  <c:v>154</c:v>
                </c:pt>
                <c:pt idx="2">
                  <c:v>191</c:v>
                </c:pt>
                <c:pt idx="3">
                  <c:v>197</c:v>
                </c:pt>
                <c:pt idx="4">
                  <c:v>213</c:v>
                </c:pt>
                <c:pt idx="5">
                  <c:v>197</c:v>
                </c:pt>
                <c:pt idx="6">
                  <c:v>206</c:v>
                </c:pt>
                <c:pt idx="7">
                  <c:v>228</c:v>
                </c:pt>
                <c:pt idx="8">
                  <c:v>268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parallel_hash!$T$4:$T$12</c:f>
              <c:numCache>
                <c:formatCode>General</c:formatCode>
                <c:ptCount val="9"/>
                <c:pt idx="0">
                  <c:v>123</c:v>
                </c:pt>
                <c:pt idx="1">
                  <c:v>99</c:v>
                </c:pt>
                <c:pt idx="2">
                  <c:v>142</c:v>
                </c:pt>
                <c:pt idx="3">
                  <c:v>162</c:v>
                </c:pt>
                <c:pt idx="4">
                  <c:v>164</c:v>
                </c:pt>
                <c:pt idx="5">
                  <c:v>166</c:v>
                </c:pt>
                <c:pt idx="6">
                  <c:v>173</c:v>
                </c:pt>
                <c:pt idx="7">
                  <c:v>180</c:v>
                </c:pt>
                <c:pt idx="8">
                  <c:v>194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091968"/>
        <c:axId val="119093888"/>
      </c:scatterChart>
      <c:valAx>
        <c:axId val="119091968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093888"/>
        <c:crosses val="autoZero"/>
        <c:crossBetween val="midCat"/>
      </c:valAx>
      <c:valAx>
        <c:axId val="119093888"/>
        <c:scaling>
          <c:orientation val="minMax"/>
          <c:max val="1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0919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4 cores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385394885532535E-2"/>
          <c:y val="0.2410206101286519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parallel_hash!$Q$33:$Q$41</c:f>
              <c:numCache>
                <c:formatCode>General</c:formatCode>
                <c:ptCount val="9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1_core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parallel_hash!$S$33:$S$41</c:f>
              <c:numCache>
                <c:formatCode>General</c:formatCode>
                <c:ptCount val="9"/>
                <c:pt idx="0">
                  <c:v>7.1856287425149699</c:v>
                </c:pt>
                <c:pt idx="1">
                  <c:v>6.9164265129682994</c:v>
                </c:pt>
                <c:pt idx="2">
                  <c:v>6.6115702479338845</c:v>
                </c:pt>
                <c:pt idx="3">
                  <c:v>5.825242718446602</c:v>
                </c:pt>
                <c:pt idx="4">
                  <c:v>5.5684454756380513</c:v>
                </c:pt>
                <c:pt idx="5">
                  <c:v>5.1948051948051948</c:v>
                </c:pt>
                <c:pt idx="6">
                  <c:v>4.5283018867924527</c:v>
                </c:pt>
                <c:pt idx="7">
                  <c:v>3.5398230088495577</c:v>
                </c:pt>
                <c:pt idx="8">
                  <c:v>2.4922118380062304</c:v>
                </c:pt>
              </c:numCache>
            </c:numRef>
          </c:yVal>
          <c:smooth val="1"/>
        </c:ser>
        <c:ser>
          <c:idx val="2"/>
          <c:order val="2"/>
          <c:tx>
            <c:v>2_core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parallel_hash!$T$33:$T$41</c:f>
              <c:numCache>
                <c:formatCode>General</c:formatCode>
                <c:ptCount val="9"/>
                <c:pt idx="0">
                  <c:v>12.371134020618557</c:v>
                </c:pt>
                <c:pt idx="1">
                  <c:v>12.182741116751268</c:v>
                </c:pt>
                <c:pt idx="2">
                  <c:v>10.909090909090908</c:v>
                </c:pt>
                <c:pt idx="3">
                  <c:v>9.1603053435114496</c:v>
                </c:pt>
                <c:pt idx="4">
                  <c:v>9.67741935483871</c:v>
                </c:pt>
                <c:pt idx="5">
                  <c:v>9.1254752851711025</c:v>
                </c:pt>
                <c:pt idx="6">
                  <c:v>8.791208791208792</c:v>
                </c:pt>
                <c:pt idx="7">
                  <c:v>7.7922077922077921</c:v>
                </c:pt>
                <c:pt idx="8">
                  <c:v>6.3829787234042552</c:v>
                </c:pt>
              </c:numCache>
            </c:numRef>
          </c:yVal>
          <c:smooth val="1"/>
        </c:ser>
        <c:ser>
          <c:idx val="3"/>
          <c:order val="3"/>
          <c:tx>
            <c:v>3_core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parallel_hash!$U$33:$U$41</c:f>
              <c:numCache>
                <c:formatCode>General</c:formatCode>
                <c:ptCount val="9"/>
                <c:pt idx="0">
                  <c:v>14.545454545454545</c:v>
                </c:pt>
                <c:pt idx="1">
                  <c:v>15.584415584415584</c:v>
                </c:pt>
                <c:pt idx="2">
                  <c:v>12.565445026178011</c:v>
                </c:pt>
                <c:pt idx="3">
                  <c:v>12.182741116751268</c:v>
                </c:pt>
                <c:pt idx="4">
                  <c:v>11.267605633802816</c:v>
                </c:pt>
                <c:pt idx="5">
                  <c:v>12.182741116751268</c:v>
                </c:pt>
                <c:pt idx="6">
                  <c:v>11.650485436893204</c:v>
                </c:pt>
                <c:pt idx="7">
                  <c:v>10.526315789473685</c:v>
                </c:pt>
                <c:pt idx="8">
                  <c:v>8.9552238805970141</c:v>
                </c:pt>
              </c:numCache>
            </c:numRef>
          </c:yVal>
          <c:smooth val="1"/>
        </c:ser>
        <c:ser>
          <c:idx val="4"/>
          <c:order val="4"/>
          <c:tx>
            <c:v>4_core</c:v>
          </c:tx>
          <c:marker>
            <c:symbol val="circle"/>
            <c:size val="3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numFmt formatCode="#,##0.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parallel_hash!$O$4:$O$12</c:f>
              <c:numCache>
                <c:formatCode>General</c:formatCode>
                <c:ptCount val="9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  <c:pt idx="8">
                  <c:v>16000000</c:v>
                </c:pt>
              </c:numCache>
            </c:numRef>
          </c:xVal>
          <c:yVal>
            <c:numRef>
              <c:f>parallel_hash!$V$33:$V$41</c:f>
              <c:numCache>
                <c:formatCode>General</c:formatCode>
                <c:ptCount val="9"/>
                <c:pt idx="0">
                  <c:v>19.512195121951219</c:v>
                </c:pt>
                <c:pt idx="1">
                  <c:v>24.242424242424242</c:v>
                </c:pt>
                <c:pt idx="2">
                  <c:v>16.901408450704224</c:v>
                </c:pt>
                <c:pt idx="3">
                  <c:v>14.814814814814815</c:v>
                </c:pt>
                <c:pt idx="4">
                  <c:v>14.634146341463415</c:v>
                </c:pt>
                <c:pt idx="5">
                  <c:v>14.457831325301205</c:v>
                </c:pt>
                <c:pt idx="6">
                  <c:v>13.872832369942197</c:v>
                </c:pt>
                <c:pt idx="7">
                  <c:v>13.333333333333334</c:v>
                </c:pt>
                <c:pt idx="8">
                  <c:v>12.371134020618557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344512"/>
        <c:axId val="119367168"/>
      </c:scatterChart>
      <c:valAx>
        <c:axId val="119344512"/>
        <c:scaling>
          <c:orientation val="minMax"/>
          <c:max val="162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6911217245385308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367168"/>
        <c:crosses val="autoZero"/>
        <c:crossBetween val="midCat"/>
      </c:valAx>
      <c:valAx>
        <c:axId val="119367168"/>
        <c:scaling>
          <c:orientation val="minMax"/>
          <c:max val="25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34451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tree_hash!$R$5:$R$11</c:f>
              <c:numCache>
                <c:formatCode>General</c:formatCode>
                <c:ptCount val="7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tree_hash!$P$4</c:f>
              <c:strCache>
                <c:ptCount val="1"/>
                <c:pt idx="0">
                  <c:v>tree</c:v>
                </c:pt>
              </c:strCache>
            </c:strRef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tree_hash!$N$5:$N$11</c:f>
              <c:numCache>
                <c:formatCode>General</c:formatCode>
                <c:ptCount val="7"/>
                <c:pt idx="0">
                  <c:v>100000</c:v>
                </c:pt>
                <c:pt idx="1">
                  <c:v>1000000</c:v>
                </c:pt>
                <c:pt idx="2">
                  <c:v>2000000</c:v>
                </c:pt>
                <c:pt idx="3">
                  <c:v>4000000</c:v>
                </c:pt>
                <c:pt idx="4">
                  <c:v>8000000</c:v>
                </c:pt>
                <c:pt idx="5">
                  <c:v>16000000</c:v>
                </c:pt>
                <c:pt idx="6">
                  <c:v>32000000</c:v>
                </c:pt>
              </c:numCache>
            </c:numRef>
          </c:xVal>
          <c:yVal>
            <c:numRef>
              <c:f>tree_hash!$P$5:$P$11</c:f>
              <c:numCache>
                <c:formatCode>General</c:formatCode>
                <c:ptCount val="7"/>
                <c:pt idx="0">
                  <c:v>259</c:v>
                </c:pt>
                <c:pt idx="1">
                  <c:v>284</c:v>
                </c:pt>
                <c:pt idx="2">
                  <c:v>274</c:v>
                </c:pt>
                <c:pt idx="3">
                  <c:v>271</c:v>
                </c:pt>
                <c:pt idx="4">
                  <c:v>271</c:v>
                </c:pt>
                <c:pt idx="5">
                  <c:v>293</c:v>
                </c:pt>
                <c:pt idx="6">
                  <c:v>305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8150400"/>
        <c:axId val="68152320"/>
      </c:scatterChart>
      <c:valAx>
        <c:axId val="68150400"/>
        <c:scaling>
          <c:orientation val="minMax"/>
          <c:max val="16100000.00000000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152320"/>
        <c:crosses val="autoZero"/>
        <c:crossBetween val="midCat"/>
      </c:valAx>
      <c:valAx>
        <c:axId val="6815232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815040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dependancy'!$N$7:$N$12</c:f>
              <c:numCache>
                <c:formatCode>General</c:formatCode>
                <c:ptCount val="6"/>
                <c:pt idx="0">
                  <c:v>1231</c:v>
                </c:pt>
                <c:pt idx="1">
                  <c:v>882</c:v>
                </c:pt>
                <c:pt idx="2">
                  <c:v>649</c:v>
                </c:pt>
                <c:pt idx="3">
                  <c:v>431</c:v>
                </c:pt>
                <c:pt idx="4">
                  <c:v>376</c:v>
                </c:pt>
                <c:pt idx="5">
                  <c:v>313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147392"/>
        <c:axId val="86799872"/>
      </c:lineChart>
      <c:catAx>
        <c:axId val="14314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6799872"/>
        <c:crosses val="autoZero"/>
        <c:auto val="1"/>
        <c:lblAlgn val="ctr"/>
        <c:lblOffset val="100"/>
        <c:noMultiLvlLbl val="0"/>
      </c:catAx>
      <c:valAx>
        <c:axId val="8679987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43147392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Hash table size performance dependance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4.1332558074368815E-2"/>
          <c:y val="2.69860392304448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lineChart>
        <c:grouping val="standard"/>
        <c:varyColors val="0"/>
        <c:ser>
          <c:idx val="2"/>
          <c:order val="0"/>
          <c:tx>
            <c:v>hash</c:v>
          </c:tx>
          <c:marker>
            <c:symbol val="circle"/>
            <c:size val="3"/>
            <c:spPr>
              <a:solidFill>
                <a:srgbClr val="92D050"/>
              </a:solidFill>
            </c:spPr>
          </c:marker>
          <c:dLbls>
            <c:dLbl>
              <c:idx val="4"/>
              <c:layout>
                <c:manualLayout>
                  <c:x val="-1.0782918149466192E-2"/>
                  <c:y val="3.05745673982600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6654804270462634E-3"/>
                  <c:y val="2.46592831187800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'hash-size dependancy'!$O$7:$O$12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</c:numCache>
            </c:numRef>
          </c:cat>
          <c:val>
            <c:numRef>
              <c:f>'hash-size dependancy'!$Q$7:$Q$12</c:f>
              <c:numCache>
                <c:formatCode>0.0</c:formatCode>
                <c:ptCount val="6"/>
                <c:pt idx="0">
                  <c:v>1.949634443541836</c:v>
                </c:pt>
                <c:pt idx="1">
                  <c:v>2.7210884353741496</c:v>
                </c:pt>
                <c:pt idx="2">
                  <c:v>3.6979969183359014</c:v>
                </c:pt>
                <c:pt idx="3">
                  <c:v>5.5684454756380513</c:v>
                </c:pt>
                <c:pt idx="4">
                  <c:v>6.3829787234042552</c:v>
                </c:pt>
                <c:pt idx="5">
                  <c:v>7.6677316293929714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899584"/>
        <c:axId val="90901504"/>
      </c:lineChart>
      <c:catAx>
        <c:axId val="9089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hash table size [2^n]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093451396867211"/>
              <c:y val="0.84725408544698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90901504"/>
        <c:crosses val="autoZero"/>
        <c:auto val="1"/>
        <c:lblAlgn val="ctr"/>
        <c:lblOffset val="100"/>
        <c:noMultiLvlLbl val="0"/>
      </c:catAx>
      <c:valAx>
        <c:axId val="9090150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90899584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search'!$P$6:$P$24</c:f>
              <c:numCache>
                <c:formatCode>General</c:formatCode>
                <c:ptCount val="19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314496"/>
        <c:axId val="118316032"/>
      </c:scatterChart>
      <c:valAx>
        <c:axId val="118314496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8316032"/>
        <c:crosses val="autoZero"/>
        <c:crossBetween val="midCat"/>
      </c:valAx>
      <c:valAx>
        <c:axId val="118316032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31449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[Mpps]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search'!$T$6:$T$25</c:f>
              <c:numCache>
                <c:formatCode>General</c:formatCode>
                <c:ptCount val="20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2.4848095596555039E-3"/>
                  <c:y val="1.3616484392473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28949954931142E-3"/>
                  <c:y val="-1.4222548474230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5933083562013399E-4"/>
                  <c:y val="-1.0351491933865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search'!$R$6:$R$25</c:f>
              <c:numCache>
                <c:formatCode>General</c:formatCode>
                <c:ptCount val="20"/>
                <c:pt idx="0">
                  <c:v>17.647058823529413</c:v>
                </c:pt>
                <c:pt idx="1">
                  <c:v>14.634146341463415</c:v>
                </c:pt>
                <c:pt idx="2">
                  <c:v>11.594202898550725</c:v>
                </c:pt>
                <c:pt idx="3">
                  <c:v>8.6021505376344081</c:v>
                </c:pt>
                <c:pt idx="4">
                  <c:v>6.8571428571428568</c:v>
                </c:pt>
                <c:pt idx="5">
                  <c:v>5.6872037914691944</c:v>
                </c:pt>
                <c:pt idx="6">
                  <c:v>4.8681541582150105</c:v>
                </c:pt>
                <c:pt idx="7">
                  <c:v>4.2628774422735347</c:v>
                </c:pt>
                <c:pt idx="8">
                  <c:v>3.7735849056603774</c:v>
                </c:pt>
                <c:pt idx="9">
                  <c:v>3.3707865168539324</c:v>
                </c:pt>
                <c:pt idx="10">
                  <c:v>3.0341340075853349</c:v>
                </c:pt>
                <c:pt idx="11">
                  <c:v>2.8268551236749118</c:v>
                </c:pt>
                <c:pt idx="12">
                  <c:v>2.5641025641025643</c:v>
                </c:pt>
                <c:pt idx="13">
                  <c:v>2.416918429003021</c:v>
                </c:pt>
                <c:pt idx="14">
                  <c:v>2.2620169651272386</c:v>
                </c:pt>
                <c:pt idx="15">
                  <c:v>2.1071115013169446</c:v>
                </c:pt>
                <c:pt idx="16">
                  <c:v>1.9867549668874172</c:v>
                </c:pt>
                <c:pt idx="17">
                  <c:v>1.8764659890539483</c:v>
                </c:pt>
                <c:pt idx="18">
                  <c:v>1.5374759769378603</c:v>
                </c:pt>
                <c:pt idx="19">
                  <c:v>0.79840319361277445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561408"/>
        <c:axId val="118581888"/>
      </c:scatterChart>
      <c:valAx>
        <c:axId val="118561408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118581888"/>
        <c:crosses val="autoZero"/>
        <c:crossBetween val="midCat"/>
      </c:valAx>
      <c:valAx>
        <c:axId val="11858188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11856140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657024"/>
        <c:axId val="118677504"/>
      </c:scatterChart>
      <c:valAx>
        <c:axId val="1186570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677504"/>
        <c:crosses val="autoZero"/>
        <c:crossBetween val="midCat"/>
      </c:valAx>
      <c:valAx>
        <c:axId val="118677504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65702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[Kpps]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0"/>
          <c:order val="0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tree_tree!$S$3:$S$5</c:f>
              <c:numCache>
                <c:formatCode>General</c:formatCode>
                <c:ptCount val="3"/>
                <c:pt idx="0">
                  <c:v>228.09351834252044</c:v>
                </c:pt>
                <c:pt idx="1">
                  <c:v>17.970797454137028</c:v>
                </c:pt>
                <c:pt idx="2">
                  <c:v>0.63672367465967117</c:v>
                </c:pt>
              </c:numCache>
            </c:numRef>
          </c:yVal>
          <c:smooth val="1"/>
        </c:ser>
        <c:ser>
          <c:idx val="1"/>
          <c:order val="1"/>
          <c:tx>
            <c:v>target_performance</c:v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tree_tree!$T$3:$T$5</c:f>
              <c:numCache>
                <c:formatCode>General</c:formatCode>
                <c:ptCount val="3"/>
                <c:pt idx="0">
                  <c:v>5500</c:v>
                </c:pt>
                <c:pt idx="1">
                  <c:v>5500</c:v>
                </c:pt>
                <c:pt idx="2">
                  <c:v>5500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703232"/>
        <c:axId val="118705152"/>
      </c:scatterChart>
      <c:valAx>
        <c:axId val="118703232"/>
        <c:scaling>
          <c:orientation val="minMax"/>
          <c:max val="10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705152"/>
        <c:crossesAt val="1.0000000000000002E-3"/>
        <c:crossBetween val="midCat"/>
      </c:valAx>
      <c:valAx>
        <c:axId val="118705152"/>
        <c:scaling>
          <c:logBase val="10"/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70323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166848"/>
        <c:axId val="119189504"/>
      </c:scatterChart>
      <c:valAx>
        <c:axId val="119166848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189504"/>
        <c:crosses val="autoZero"/>
        <c:crossBetween val="midCat"/>
      </c:valAx>
      <c:valAx>
        <c:axId val="11918950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16684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51781607135943"/>
          <c:y val="0.22426825561589944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tree_array!$V$4:$V$9</c:f>
              <c:numCache>
                <c:formatCode>General</c:formatCode>
                <c:ptCount val="6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2.5597385586762257E-2"/>
                  <c:y val="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4075315389124437E-2"/>
                  <c:y val="2.42898188345538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163596179675713E-2"/>
                  <c:y val="3.3029804267911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509104796210978E-2"/>
                  <c:y val="3.5943132745697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6464964400935343E-2"/>
                  <c:y val="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6465084248982288E-2"/>
                  <c:y val="3.01164757901256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tree_array!$T$4:$T$9</c:f>
              <c:numCache>
                <c:formatCode>General</c:formatCode>
                <c:ptCount val="6"/>
                <c:pt idx="0">
                  <c:v>6.3829787234042552</c:v>
                </c:pt>
                <c:pt idx="1">
                  <c:v>5.2173913043478262</c:v>
                </c:pt>
                <c:pt idx="2">
                  <c:v>3.6474164133738602</c:v>
                </c:pt>
                <c:pt idx="3">
                  <c:v>2.2079116835326587</c:v>
                </c:pt>
                <c:pt idx="4">
                  <c:v>1.6404647983595353</c:v>
                </c:pt>
                <c:pt idx="5">
                  <c:v>1.5686274509803921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8104730174706092E-3"/>
                  <c:y val="-2.1376490356768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4.2884028198327765E-3"/>
                  <c:y val="-1.2636504923410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332543215108428E-3"/>
                  <c:y val="-2.4289818834553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6464964400935343E-2"/>
                  <c:y val="-2.72031473123397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179221009266771E-2"/>
                  <c:y val="-2.5746483073446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0270259743076835E-2"/>
                  <c:y val="-2.574671246938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tree_array!$U$4:$U$9</c:f>
              <c:numCache>
                <c:formatCode>General</c:formatCode>
                <c:ptCount val="6"/>
                <c:pt idx="0">
                  <c:v>6.5934065934065931</c:v>
                </c:pt>
                <c:pt idx="1">
                  <c:v>5.6470588235294121</c:v>
                </c:pt>
                <c:pt idx="2">
                  <c:v>3.8585209003215435</c:v>
                </c:pt>
                <c:pt idx="3">
                  <c:v>2.2813688212927756</c:v>
                </c:pt>
                <c:pt idx="4">
                  <c:v>1.9543973941368078</c:v>
                </c:pt>
                <c:pt idx="5">
                  <c:v>1.791044776119403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249152"/>
        <c:axId val="119267712"/>
      </c:scatterChart>
      <c:valAx>
        <c:axId val="119249152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4088302123503644"/>
              <c:y val="0.8385142024763292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267712"/>
        <c:crosses val="autoZero"/>
        <c:crossBetween val="midCat"/>
      </c:valAx>
      <c:valAx>
        <c:axId val="119267712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249152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931840"/>
        <c:axId val="118976896"/>
      </c:scatterChart>
      <c:valAx>
        <c:axId val="118931840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976896"/>
        <c:crosses val="autoZero"/>
        <c:crossBetween val="midCat"/>
      </c:valAx>
      <c:valAx>
        <c:axId val="11897689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931840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i5-4210U@2.4 GHz,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[Mpps]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hash!$T$4:$T$11</c:f>
              <c:numCache>
                <c:formatCode>General</c:formatCode>
                <c:ptCount val="8"/>
                <c:pt idx="0">
                  <c:v>5.5</c:v>
                </c:pt>
                <c:pt idx="1">
                  <c:v>5.5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5.4313206477616099E-3"/>
                  <c:y val="-2.3839104773014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8806127890162996E-3"/>
                  <c:y val="2.370121348926079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28738536627547E-3"/>
                  <c:y val="-1.210524598196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1564206895557806E-3"/>
                  <c:y val="-2.37586681908249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159543242555113E-3"/>
                  <c:y val="-2.668265286282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hash!$R$4:$R$11</c:f>
              <c:numCache>
                <c:formatCode>General</c:formatCode>
                <c:ptCount val="8"/>
                <c:pt idx="0">
                  <c:v>9.3385214007782107</c:v>
                </c:pt>
                <c:pt idx="1">
                  <c:v>9.2307692307692299</c:v>
                </c:pt>
                <c:pt idx="2">
                  <c:v>8.6642599277978345</c:v>
                </c:pt>
                <c:pt idx="3">
                  <c:v>8.3044982698961931</c:v>
                </c:pt>
                <c:pt idx="4">
                  <c:v>7.8688524590163933</c:v>
                </c:pt>
                <c:pt idx="5">
                  <c:v>7.1641791044776122</c:v>
                </c:pt>
                <c:pt idx="6">
                  <c:v>6.0301507537688446</c:v>
                </c:pt>
                <c:pt idx="7">
                  <c:v>4.2328042328042326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992256"/>
        <c:axId val="119008640"/>
      </c:scatterChart>
      <c:valAx>
        <c:axId val="118992256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9008640"/>
        <c:crosses val="autoZero"/>
        <c:crossBetween val="midCat"/>
      </c:valAx>
      <c:valAx>
        <c:axId val="119008640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1899225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0.76332</cdr:x>
      <cdr:y>0.32484</cdr:y>
    </cdr:from>
    <cdr:to>
      <cdr:x>0.91401</cdr:x>
      <cdr:y>0.3933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369097" y="14160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  <cdr:relSizeAnchor xmlns:cdr="http://schemas.openxmlformats.org/drawingml/2006/chartDrawing">
    <cdr:from>
      <cdr:x>0.74962</cdr:x>
      <cdr:y>0.7531</cdr:y>
    </cdr:from>
    <cdr:to>
      <cdr:x>0.83409</cdr:x>
      <cdr:y>0.81282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254762" y="3282952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0.75191</cdr:x>
      <cdr:y>0.65987</cdr:y>
    </cdr:from>
    <cdr:to>
      <cdr:x>0.83638</cdr:x>
      <cdr:y>0.71959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73821" y="2876553"/>
          <a:ext cx="704809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241301</xdr:colOff>
      <xdr:row>24</xdr:row>
      <xdr:rowOff>156028</xdr:rowOff>
    </xdr:from>
    <xdr:to>
      <xdr:col>14</xdr:col>
      <xdr:colOff>52614</xdr:colOff>
      <xdr:row>48</xdr:row>
      <xdr:rowOff>95703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0.77617</cdr:x>
      <cdr:y>0.48407</cdr:y>
    </cdr:from>
    <cdr:to>
      <cdr:x>0.92686</cdr:x>
      <cdr:y>0.55253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57996" y="2078580"/>
          <a:ext cx="1253788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</a:t>
          </a:r>
          <a:r>
            <a:rPr lang="en-US" sz="800" baseline="0"/>
            <a:t> Mpps</a:t>
          </a:r>
          <a:r>
            <a:rPr lang="en-US" sz="800"/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31</xdr:row>
      <xdr:rowOff>101600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14</xdr:col>
      <xdr:colOff>419099</xdr:colOff>
      <xdr:row>64</xdr:row>
      <xdr:rowOff>101600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0.79148</cdr:x>
      <cdr:y>0.57804</cdr:y>
    </cdr:from>
    <cdr:to>
      <cdr:x>0.94217</cdr:x>
      <cdr:y>0.61093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604023" y="3358542"/>
          <a:ext cx="1257342" cy="191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0.39136</cdr:x>
      <cdr:y>0.7303</cdr:y>
    </cdr:from>
    <cdr:to>
      <cdr:x>0.54205</cdr:x>
      <cdr:y>0.76319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3265487" y="4243225"/>
          <a:ext cx="1257342" cy="191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0.8653</cdr:x>
      <cdr:y>0.53333</cdr:y>
    </cdr:from>
    <cdr:to>
      <cdr:x>0.92694</cdr:x>
      <cdr:y>0.57377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219949" y="3098800"/>
          <a:ext cx="51435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4 cores</a:t>
          </a:r>
        </a:p>
      </cdr:txBody>
    </cdr:sp>
  </cdr:relSizeAnchor>
  <cdr:relSizeAnchor xmlns:cdr="http://schemas.openxmlformats.org/drawingml/2006/chartDrawing">
    <cdr:from>
      <cdr:x>0.8653</cdr:x>
      <cdr:y>0.62623</cdr:y>
    </cdr:from>
    <cdr:to>
      <cdr:x>0.92618</cdr:x>
      <cdr:y>0.66885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219949" y="3638550"/>
          <a:ext cx="5080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>
              <a:latin typeface="+mn-lt"/>
            </a:rPr>
            <a:t>3 cores</a:t>
          </a:r>
        </a:p>
      </cdr:txBody>
    </cdr:sp>
  </cdr:relSizeAnchor>
  <cdr:relSizeAnchor xmlns:cdr="http://schemas.openxmlformats.org/drawingml/2006/chartDrawing">
    <cdr:from>
      <cdr:x>0.8653</cdr:x>
      <cdr:y>0.69617</cdr:y>
    </cdr:from>
    <cdr:to>
      <cdr:x>0.92085</cdr:x>
      <cdr:y>0.74208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7219949" y="4044950"/>
          <a:ext cx="4635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2 cores</a:t>
          </a:r>
        </a:p>
      </cdr:txBody>
    </cdr:sp>
  </cdr:relSizeAnchor>
  <cdr:relSizeAnchor xmlns:cdr="http://schemas.openxmlformats.org/drawingml/2006/chartDrawing">
    <cdr:from>
      <cdr:x>0.8653</cdr:x>
      <cdr:y>0.79891</cdr:y>
    </cdr:from>
    <cdr:to>
      <cdr:x>0.92542</cdr:x>
      <cdr:y>0.84481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7219949" y="4641850"/>
          <a:ext cx="5016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1 core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</xdr:col>
      <xdr:colOff>431801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0.78624</cdr:x>
      <cdr:y>0.2783</cdr:y>
    </cdr:from>
    <cdr:to>
      <cdr:x>0.93693</cdr:x>
      <cdr:y>0.34676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5611691" y="1195023"/>
          <a:ext cx="1075534" cy="293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10886</xdr:colOff>
      <xdr:row>0</xdr:row>
      <xdr:rowOff>0</xdr:rowOff>
    </xdr:from>
    <xdr:to>
      <xdr:col>11</xdr:col>
      <xdr:colOff>442686</xdr:colOff>
      <xdr:row>23</xdr:row>
      <xdr:rowOff>58511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297963</xdr:colOff>
      <xdr:row>5</xdr:row>
      <xdr:rowOff>117232</xdr:rowOff>
    </xdr:from>
    <xdr:to>
      <xdr:col>8</xdr:col>
      <xdr:colOff>313906</xdr:colOff>
      <xdr:row>20</xdr:row>
      <xdr:rowOff>174924</xdr:rowOff>
    </xdr:to>
    <xdr:cxnSp macro="">
      <xdr:nvCxnSpPr>
        <xdr:cNvPr id="4" name="Straight Connector 3"/>
        <xdr:cNvCxnSpPr/>
      </xdr:nvCxnSpPr>
      <xdr:spPr>
        <a:xfrm flipH="1" flipV="1">
          <a:off x="5167095" y="1039779"/>
          <a:ext cx="15943" cy="282533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6</xdr:row>
      <xdr:rowOff>31751</xdr:rowOff>
    </xdr:from>
    <xdr:to>
      <xdr:col>8</xdr:col>
      <xdr:colOff>419100</xdr:colOff>
      <xdr:row>7</xdr:row>
      <xdr:rowOff>12701</xdr:rowOff>
    </xdr:to>
    <xdr:sp macro="" textlink="">
      <xdr:nvSpPr>
        <xdr:cNvPr id="5" name="TextBox 2"/>
        <xdr:cNvSpPr txBox="1"/>
      </xdr:nvSpPr>
      <xdr:spPr>
        <a:xfrm>
          <a:off x="4057650" y="1136651"/>
          <a:ext cx="1238250" cy="1651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xdr:txBody>
    </xdr:sp>
    <xdr:clientData/>
  </xdr:twoCellAnchor>
  <xdr:twoCellAnchor>
    <xdr:from>
      <xdr:col>0</xdr:col>
      <xdr:colOff>0</xdr:colOff>
      <xdr:row>22</xdr:row>
      <xdr:rowOff>152400</xdr:rowOff>
    </xdr:from>
    <xdr:to>
      <xdr:col>11</xdr:col>
      <xdr:colOff>431800</xdr:colOff>
      <xdr:row>46</xdr:row>
      <xdr:rowOff>26761</xdr:rowOff>
    </xdr:to>
    <xdr:graphicFrame macro="">
      <xdr:nvGraphicFramePr>
        <xdr:cNvPr id="11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14</xdr:col>
      <xdr:colOff>419099</xdr:colOff>
      <xdr:row>50</xdr:row>
      <xdr:rowOff>123825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0.09452</cdr:x>
      <cdr:y>0.69525</cdr:y>
    </cdr:from>
    <cdr:to>
      <cdr:x>0.95217</cdr:x>
      <cdr:y>0.69525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5673" y="3008818"/>
          <a:ext cx="613055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0.72509</cdr:x>
      <cdr:y>0.69652</cdr:y>
    </cdr:from>
    <cdr:to>
      <cdr:x>0.95285</cdr:x>
      <cdr:y>0.8984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67605" y="2996608"/>
          <a:ext cx="1623199" cy="868505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0.09675</cdr:x>
      <cdr:y>0.65948</cdr:y>
    </cdr:from>
    <cdr:to>
      <cdr:x>0.24744</cdr:x>
      <cdr:y>0.72794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89610" y="2828475"/>
          <a:ext cx="1074083" cy="293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436 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0.09452</cdr:x>
      <cdr:y>0.49857</cdr:y>
    </cdr:from>
    <cdr:to>
      <cdr:x>0.95217</cdr:x>
      <cdr:y>0.49857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74627" y="2140826"/>
          <a:ext cx="6121391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0.71823</cdr:x>
      <cdr:y>0.24</cdr:y>
    </cdr:from>
    <cdr:to>
      <cdr:x>0.95483</cdr:x>
      <cdr:y>0.49772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121710" y="1033895"/>
          <a:ext cx="1687221" cy="1110207"/>
        </a:xfrm>
        <a:prstGeom xmlns:a="http://schemas.openxmlformats.org/drawingml/2006/main" prst="rect">
          <a:avLst/>
        </a:prstGeom>
        <a:solidFill xmlns:a="http://schemas.openxmlformats.org/drawingml/2006/main">
          <a:srgbClr val="FCD184">
            <a:alpha val="22000"/>
          </a:srgbClr>
        </a:solidFill>
        <a:ln xmlns:a="http://schemas.openxmlformats.org/drawingml/2006/main" w="0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0.09764</cdr:x>
      <cdr:y>0.4628</cdr:y>
    </cdr:from>
    <cdr:to>
      <cdr:x>0.24833</cdr:x>
      <cdr:y>0.53126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96893" y="1987231"/>
          <a:ext cx="1075535" cy="293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600" b="1"/>
            <a:t>target performance = 5.5</a:t>
          </a:r>
          <a:r>
            <a:rPr lang="en-US" sz="600" b="1" baseline="0"/>
            <a:t> Mpps</a:t>
          </a:r>
          <a:r>
            <a:rPr lang="en-US" sz="600" b="1"/>
            <a:t> </a:t>
          </a:r>
        </a:p>
      </cdr:txBody>
    </cdr:sp>
  </cdr:relSizeAnchor>
  <cdr:relSizeAnchor xmlns:cdr="http://schemas.openxmlformats.org/drawingml/2006/chartDrawing">
    <cdr:from>
      <cdr:x>0.71804</cdr:x>
      <cdr:y>0.24067</cdr:y>
    </cdr:from>
    <cdr:to>
      <cdr:x>0.71845</cdr:x>
      <cdr:y>0.89864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 flipV="1">
          <a:off x="5120409" y="1036783"/>
          <a:ext cx="2886" cy="283440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0.56317</cdr:x>
      <cdr:y>0.25879</cdr:y>
    </cdr:from>
    <cdr:to>
      <cdr:x>0.73665</cdr:x>
      <cdr:y>0.29724</cdr:y>
    </cdr:to>
    <cdr:sp macro="" textlink="">
      <cdr:nvSpPr>
        <cdr:cNvPr id="11" name="TextBox 2"/>
        <cdr:cNvSpPr txBox="1"/>
      </cdr:nvSpPr>
      <cdr:spPr>
        <a:xfrm xmlns:a="http://schemas.openxmlformats.org/drawingml/2006/main">
          <a:off x="4019550" y="1111250"/>
          <a:ext cx="1238250" cy="165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600" b="1"/>
            <a:t>target</a:t>
          </a:r>
          <a:r>
            <a:rPr lang="en-US" sz="600" b="1" baseline="0"/>
            <a:t> NAT table size</a:t>
          </a:r>
          <a:r>
            <a:rPr lang="en-US" sz="600" b="1"/>
            <a:t> = 65.5M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0.78082</cdr:x>
      <cdr:y>0.65696</cdr:y>
    </cdr:from>
    <cdr:to>
      <cdr:x>0.93151</cdr:x>
      <cdr:y>0.72542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15072" y="286385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5.5 Mpps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28</xdr:row>
      <xdr:rowOff>12700</xdr:rowOff>
    </xdr:from>
    <xdr:to>
      <xdr:col>15</xdr:col>
      <xdr:colOff>438149</xdr:colOff>
      <xdr:row>51</xdr:row>
      <xdr:rowOff>136525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0.63775</cdr:x>
      <cdr:y>0.22287</cdr:y>
    </cdr:from>
    <cdr:to>
      <cdr:x>0.78844</cdr:x>
      <cdr:y>0.29133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21309" y="97157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5500</a:t>
          </a:r>
          <a:r>
            <a:rPr lang="en-US" sz="800" baseline="0"/>
            <a:t> Kpps</a:t>
          </a:r>
          <a:r>
            <a:rPr lang="en-US" sz="800"/>
            <a:t> 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450850</xdr:colOff>
      <xdr:row>26</xdr:row>
      <xdr:rowOff>139700</xdr:rowOff>
    </xdr:from>
    <xdr:to>
      <xdr:col>14</xdr:col>
      <xdr:colOff>260349</xdr:colOff>
      <xdr:row>50</xdr:row>
      <xdr:rowOff>79375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R18"/>
  <sheetViews>
    <sheetView topLeftCell="A10" workbookViewId="0">
      <selection activeCell="R16" sqref="R16"/>
    </sheetView>
  </sheetViews>
  <sheetFormatPr defaultRowHeight="14.5" x14ac:dyDescent="0.35"/>
  <cols>
    <col min="16" max="16" width="28.54296875" customWidth="1"/>
    <col min="18" max="18" width="17.1796875" customWidth="1"/>
  </cols>
  <sheetData>
    <row r="13" spans="16:18" x14ac:dyDescent="0.35">
      <c r="P13" t="s">
        <v>0</v>
      </c>
      <c r="Q13">
        <v>119</v>
      </c>
      <c r="R13">
        <f>Q13/P18</f>
        <v>49.583333333333336</v>
      </c>
    </row>
    <row r="14" spans="16:18" x14ac:dyDescent="0.35">
      <c r="P14" t="s">
        <v>1</v>
      </c>
      <c r="Q14">
        <v>82</v>
      </c>
      <c r="R14">
        <f>Q14/P18</f>
        <v>34.166666666666671</v>
      </c>
    </row>
    <row r="15" spans="16:18" x14ac:dyDescent="0.35">
      <c r="P15" t="s">
        <v>2</v>
      </c>
      <c r="Q15">
        <v>40</v>
      </c>
      <c r="R15">
        <f>Q15/P18</f>
        <v>16.666666666666668</v>
      </c>
    </row>
    <row r="17" spans="16:16" x14ac:dyDescent="0.35">
      <c r="P17" t="s">
        <v>7</v>
      </c>
    </row>
    <row r="18" spans="16:16" x14ac:dyDescent="0.35">
      <c r="P18">
        <v>2.4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25"/>
  <sheetViews>
    <sheetView topLeftCell="A181" workbookViewId="0">
      <selection activeCell="O10" sqref="O10"/>
    </sheetView>
  </sheetViews>
  <sheetFormatPr defaultRowHeight="14.5" x14ac:dyDescent="0.35"/>
  <cols>
    <col min="16" max="16" width="16.7265625" customWidth="1"/>
    <col min="19" max="19" width="10.81640625" bestFit="1" customWidth="1"/>
  </cols>
  <sheetData>
    <row r="2" spans="15:20" x14ac:dyDescent="0.35">
      <c r="S2">
        <f>2400/207</f>
        <v>11.594202898550725</v>
      </c>
    </row>
    <row r="5" spans="15:20" x14ac:dyDescent="0.35">
      <c r="O5" t="s">
        <v>3</v>
      </c>
      <c r="P5" t="s">
        <v>4</v>
      </c>
    </row>
    <row r="6" spans="15:20" x14ac:dyDescent="0.35">
      <c r="O6">
        <v>10</v>
      </c>
      <c r="P6">
        <v>136</v>
      </c>
      <c r="Q6">
        <v>436</v>
      </c>
      <c r="R6">
        <f>S6/P6</f>
        <v>17.647058823529413</v>
      </c>
      <c r="S6">
        <v>2400</v>
      </c>
      <c r="T6">
        <v>5.5</v>
      </c>
    </row>
    <row r="7" spans="15:20" x14ac:dyDescent="0.35">
      <c r="O7">
        <v>50</v>
      </c>
      <c r="P7">
        <v>164</v>
      </c>
      <c r="Q7">
        <v>436</v>
      </c>
      <c r="R7">
        <f t="shared" ref="R7:R25" si="0">S7/P7</f>
        <v>14.634146341463415</v>
      </c>
      <c r="S7">
        <v>2400</v>
      </c>
      <c r="T7">
        <v>5.5</v>
      </c>
    </row>
    <row r="8" spans="15:20" x14ac:dyDescent="0.35">
      <c r="O8">
        <v>100</v>
      </c>
      <c r="P8">
        <v>207</v>
      </c>
      <c r="Q8">
        <v>436</v>
      </c>
      <c r="R8">
        <f t="shared" si="0"/>
        <v>11.594202898550725</v>
      </c>
      <c r="S8">
        <v>2400</v>
      </c>
      <c r="T8">
        <v>5.5</v>
      </c>
    </row>
    <row r="9" spans="15:20" x14ac:dyDescent="0.35">
      <c r="O9">
        <v>200</v>
      </c>
      <c r="P9">
        <v>279</v>
      </c>
      <c r="Q9">
        <v>436</v>
      </c>
      <c r="R9">
        <f t="shared" si="0"/>
        <v>8.6021505376344081</v>
      </c>
      <c r="S9">
        <v>2400</v>
      </c>
      <c r="T9">
        <v>5.5</v>
      </c>
    </row>
    <row r="10" spans="15:20" x14ac:dyDescent="0.35">
      <c r="O10">
        <v>300</v>
      </c>
      <c r="P10">
        <v>350</v>
      </c>
      <c r="Q10">
        <v>436</v>
      </c>
      <c r="R10">
        <f t="shared" si="0"/>
        <v>6.8571428571428568</v>
      </c>
      <c r="S10">
        <v>2400</v>
      </c>
      <c r="T10">
        <v>5.5</v>
      </c>
    </row>
    <row r="11" spans="15:20" x14ac:dyDescent="0.35">
      <c r="O11">
        <v>400</v>
      </c>
      <c r="P11">
        <v>422</v>
      </c>
      <c r="Q11">
        <v>436</v>
      </c>
      <c r="R11">
        <f t="shared" si="0"/>
        <v>5.6872037914691944</v>
      </c>
      <c r="S11">
        <v>2400</v>
      </c>
      <c r="T11">
        <v>5.5</v>
      </c>
    </row>
    <row r="12" spans="15:20" x14ac:dyDescent="0.35">
      <c r="O12">
        <v>500</v>
      </c>
      <c r="P12">
        <v>493</v>
      </c>
      <c r="Q12">
        <v>436</v>
      </c>
      <c r="R12">
        <f t="shared" si="0"/>
        <v>4.8681541582150105</v>
      </c>
      <c r="S12">
        <v>2400</v>
      </c>
      <c r="T12">
        <v>5.5</v>
      </c>
    </row>
    <row r="13" spans="15:20" x14ac:dyDescent="0.35">
      <c r="O13">
        <v>600</v>
      </c>
      <c r="P13">
        <v>563</v>
      </c>
      <c r="Q13">
        <v>436</v>
      </c>
      <c r="R13">
        <f t="shared" si="0"/>
        <v>4.2628774422735347</v>
      </c>
      <c r="S13">
        <v>2400</v>
      </c>
      <c r="T13">
        <v>5.5</v>
      </c>
    </row>
    <row r="14" spans="15:20" x14ac:dyDescent="0.35">
      <c r="O14">
        <v>700</v>
      </c>
      <c r="P14">
        <v>636</v>
      </c>
      <c r="Q14">
        <v>436</v>
      </c>
      <c r="R14">
        <f t="shared" si="0"/>
        <v>3.7735849056603774</v>
      </c>
      <c r="S14">
        <v>2400</v>
      </c>
      <c r="T14">
        <v>5.5</v>
      </c>
    </row>
    <row r="15" spans="15:20" x14ac:dyDescent="0.35">
      <c r="O15">
        <v>800</v>
      </c>
      <c r="P15">
        <v>712</v>
      </c>
      <c r="Q15">
        <v>436</v>
      </c>
      <c r="R15">
        <f t="shared" si="0"/>
        <v>3.3707865168539324</v>
      </c>
      <c r="S15">
        <v>2400</v>
      </c>
      <c r="T15">
        <v>5.5</v>
      </c>
    </row>
    <row r="16" spans="15:20" x14ac:dyDescent="0.35">
      <c r="O16">
        <v>900</v>
      </c>
      <c r="P16">
        <v>791</v>
      </c>
      <c r="Q16">
        <v>436</v>
      </c>
      <c r="R16">
        <f t="shared" si="0"/>
        <v>3.0341340075853349</v>
      </c>
      <c r="S16">
        <v>2400</v>
      </c>
      <c r="T16">
        <v>5.5</v>
      </c>
    </row>
    <row r="17" spans="15:20" x14ac:dyDescent="0.35">
      <c r="O17">
        <v>1000</v>
      </c>
      <c r="P17">
        <v>849</v>
      </c>
      <c r="Q17">
        <v>436</v>
      </c>
      <c r="R17">
        <f t="shared" si="0"/>
        <v>2.8268551236749118</v>
      </c>
      <c r="S17">
        <v>2400</v>
      </c>
      <c r="T17">
        <v>5.5</v>
      </c>
    </row>
    <row r="18" spans="15:20" x14ac:dyDescent="0.35">
      <c r="O18">
        <v>1100</v>
      </c>
      <c r="P18">
        <v>936</v>
      </c>
      <c r="Q18">
        <v>436</v>
      </c>
      <c r="R18">
        <f t="shared" si="0"/>
        <v>2.5641025641025643</v>
      </c>
      <c r="S18">
        <v>2400</v>
      </c>
      <c r="T18">
        <v>5.5</v>
      </c>
    </row>
    <row r="19" spans="15:20" x14ac:dyDescent="0.35">
      <c r="O19">
        <v>1200</v>
      </c>
      <c r="P19">
        <v>993</v>
      </c>
      <c r="Q19">
        <v>436</v>
      </c>
      <c r="R19">
        <f t="shared" si="0"/>
        <v>2.416918429003021</v>
      </c>
      <c r="S19">
        <v>2400</v>
      </c>
      <c r="T19">
        <v>5.5</v>
      </c>
    </row>
    <row r="20" spans="15:20" x14ac:dyDescent="0.35">
      <c r="O20">
        <v>1300</v>
      </c>
      <c r="P20">
        <v>1061</v>
      </c>
      <c r="Q20">
        <v>436</v>
      </c>
      <c r="R20">
        <f t="shared" si="0"/>
        <v>2.2620169651272386</v>
      </c>
      <c r="S20">
        <v>2400</v>
      </c>
      <c r="T20">
        <v>5.5</v>
      </c>
    </row>
    <row r="21" spans="15:20" x14ac:dyDescent="0.35">
      <c r="O21">
        <v>1400</v>
      </c>
      <c r="P21">
        <v>1139</v>
      </c>
      <c r="Q21">
        <v>436</v>
      </c>
      <c r="R21">
        <f t="shared" si="0"/>
        <v>2.1071115013169446</v>
      </c>
      <c r="S21">
        <v>2400</v>
      </c>
      <c r="T21">
        <v>5.5</v>
      </c>
    </row>
    <row r="22" spans="15:20" x14ac:dyDescent="0.35">
      <c r="O22">
        <v>1500</v>
      </c>
      <c r="P22">
        <v>1208</v>
      </c>
      <c r="Q22">
        <v>436</v>
      </c>
      <c r="R22">
        <f t="shared" si="0"/>
        <v>1.9867549668874172</v>
      </c>
      <c r="S22">
        <v>2400</v>
      </c>
      <c r="T22">
        <v>5.5</v>
      </c>
    </row>
    <row r="23" spans="15:20" x14ac:dyDescent="0.35">
      <c r="O23">
        <v>1600</v>
      </c>
      <c r="P23">
        <v>1279</v>
      </c>
      <c r="Q23">
        <v>436</v>
      </c>
      <c r="R23">
        <f t="shared" si="0"/>
        <v>1.8764659890539483</v>
      </c>
      <c r="S23">
        <v>2400</v>
      </c>
      <c r="T23">
        <v>5.5</v>
      </c>
    </row>
    <row r="24" spans="15:20" x14ac:dyDescent="0.35">
      <c r="O24">
        <v>2000</v>
      </c>
      <c r="P24">
        <v>1561</v>
      </c>
      <c r="Q24">
        <v>436</v>
      </c>
      <c r="R24">
        <f t="shared" si="0"/>
        <v>1.5374759769378603</v>
      </c>
      <c r="S24">
        <v>2400</v>
      </c>
      <c r="T24">
        <v>5.5</v>
      </c>
    </row>
    <row r="25" spans="15:20" x14ac:dyDescent="0.35">
      <c r="O25">
        <v>4000</v>
      </c>
      <c r="P25">
        <v>3006</v>
      </c>
      <c r="Q25">
        <v>436</v>
      </c>
      <c r="R25">
        <f t="shared" si="0"/>
        <v>0.79840319361277445</v>
      </c>
      <c r="S25">
        <v>2400</v>
      </c>
      <c r="T25">
        <v>5.5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T5"/>
  <sheetViews>
    <sheetView topLeftCell="B28" workbookViewId="0">
      <selection activeCell="R42" sqref="R42"/>
    </sheetView>
  </sheetViews>
  <sheetFormatPr defaultRowHeight="14.5" x14ac:dyDescent="0.35"/>
  <sheetData>
    <row r="2" spans="15:20" x14ac:dyDescent="0.35">
      <c r="O2" t="s">
        <v>3</v>
      </c>
      <c r="P2" t="s">
        <v>4</v>
      </c>
    </row>
    <row r="3" spans="15:20" x14ac:dyDescent="0.35">
      <c r="O3">
        <v>1000</v>
      </c>
      <c r="P3">
        <v>10522</v>
      </c>
      <c r="Q3">
        <v>436</v>
      </c>
      <c r="R3">
        <v>2400000</v>
      </c>
      <c r="S3">
        <f>R3/P3</f>
        <v>228.09351834252044</v>
      </c>
      <c r="T3">
        <v>5500</v>
      </c>
    </row>
    <row r="4" spans="15:20" x14ac:dyDescent="0.35">
      <c r="O4">
        <v>10000</v>
      </c>
      <c r="P4">
        <v>133550</v>
      </c>
      <c r="Q4">
        <v>436</v>
      </c>
      <c r="R4">
        <v>2400000</v>
      </c>
      <c r="S4">
        <f t="shared" ref="S4:S5" si="0">R4/P4</f>
        <v>17.970797454137028</v>
      </c>
      <c r="T4">
        <v>5500</v>
      </c>
    </row>
    <row r="5" spans="15:20" x14ac:dyDescent="0.35">
      <c r="O5">
        <v>100000</v>
      </c>
      <c r="P5">
        <v>3769296</v>
      </c>
      <c r="Q5">
        <v>436</v>
      </c>
      <c r="R5">
        <v>2400000</v>
      </c>
      <c r="S5">
        <f t="shared" si="0"/>
        <v>0.63672367465967117</v>
      </c>
      <c r="T5">
        <v>5500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V9"/>
  <sheetViews>
    <sheetView topLeftCell="A22" workbookViewId="0">
      <selection activeCell="P49" sqref="P49"/>
    </sheetView>
  </sheetViews>
  <sheetFormatPr defaultRowHeight="14.5" x14ac:dyDescent="0.35"/>
  <sheetData>
    <row r="3" spans="15:22" x14ac:dyDescent="0.35">
      <c r="O3" t="s">
        <v>3</v>
      </c>
      <c r="P3" t="s">
        <v>4</v>
      </c>
      <c r="T3" t="s">
        <v>8</v>
      </c>
      <c r="U3" t="s">
        <v>9</v>
      </c>
    </row>
    <row r="4" spans="15:22" x14ac:dyDescent="0.35">
      <c r="O4">
        <v>1000</v>
      </c>
      <c r="P4">
        <v>376</v>
      </c>
      <c r="Q4">
        <v>436</v>
      </c>
      <c r="R4">
        <v>364</v>
      </c>
      <c r="S4">
        <v>2400</v>
      </c>
      <c r="T4">
        <f>S4/P4</f>
        <v>6.3829787234042552</v>
      </c>
      <c r="U4">
        <f>S4/R4</f>
        <v>6.5934065934065931</v>
      </c>
      <c r="V4">
        <v>5.5</v>
      </c>
    </row>
    <row r="5" spans="15:22" x14ac:dyDescent="0.35">
      <c r="O5">
        <v>10000</v>
      </c>
      <c r="P5">
        <v>460</v>
      </c>
      <c r="Q5">
        <v>436</v>
      </c>
      <c r="R5">
        <v>425</v>
      </c>
      <c r="S5">
        <v>2400</v>
      </c>
      <c r="T5">
        <f t="shared" ref="T5:T9" si="0">S5/P5</f>
        <v>5.2173913043478262</v>
      </c>
      <c r="U5">
        <f t="shared" ref="U5:U9" si="1">S5/R5</f>
        <v>5.6470588235294121</v>
      </c>
      <c r="V5">
        <v>5.5</v>
      </c>
    </row>
    <row r="6" spans="15:22" x14ac:dyDescent="0.35">
      <c r="O6">
        <v>100000</v>
      </c>
      <c r="P6">
        <v>658</v>
      </c>
      <c r="Q6">
        <v>436</v>
      </c>
      <c r="R6">
        <v>622</v>
      </c>
      <c r="S6">
        <v>2400</v>
      </c>
      <c r="T6">
        <f t="shared" si="0"/>
        <v>3.6474164133738602</v>
      </c>
      <c r="U6">
        <f t="shared" si="1"/>
        <v>3.8585209003215435</v>
      </c>
      <c r="V6">
        <v>5.5</v>
      </c>
    </row>
    <row r="7" spans="15:22" x14ac:dyDescent="0.35">
      <c r="O7">
        <v>500000</v>
      </c>
      <c r="P7">
        <v>1087</v>
      </c>
      <c r="Q7">
        <v>436</v>
      </c>
      <c r="R7">
        <v>1052</v>
      </c>
      <c r="S7">
        <v>2400</v>
      </c>
      <c r="T7">
        <f t="shared" si="0"/>
        <v>2.2079116835326587</v>
      </c>
      <c r="U7">
        <f t="shared" si="1"/>
        <v>2.2813688212927756</v>
      </c>
      <c r="V7">
        <v>5.5</v>
      </c>
    </row>
    <row r="8" spans="15:22" x14ac:dyDescent="0.35">
      <c r="O8">
        <v>1000000</v>
      </c>
      <c r="P8">
        <v>1463</v>
      </c>
      <c r="Q8">
        <v>436</v>
      </c>
      <c r="R8">
        <v>1228</v>
      </c>
      <c r="S8">
        <v>2400</v>
      </c>
      <c r="T8">
        <f t="shared" si="0"/>
        <v>1.6404647983595353</v>
      </c>
      <c r="U8">
        <f t="shared" si="1"/>
        <v>1.9543973941368078</v>
      </c>
      <c r="V8">
        <v>5.5</v>
      </c>
    </row>
    <row r="9" spans="15:22" x14ac:dyDescent="0.35">
      <c r="O9">
        <v>2000000</v>
      </c>
      <c r="P9">
        <v>1530</v>
      </c>
      <c r="Q9">
        <v>436</v>
      </c>
      <c r="R9">
        <v>1340</v>
      </c>
      <c r="S9">
        <v>2400</v>
      </c>
      <c r="T9">
        <f t="shared" si="0"/>
        <v>1.5686274509803921</v>
      </c>
      <c r="U9">
        <f t="shared" si="1"/>
        <v>1.791044776119403</v>
      </c>
      <c r="V9">
        <v>5.5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T11"/>
  <sheetViews>
    <sheetView topLeftCell="G1" zoomScale="70" zoomScaleNormal="70" workbookViewId="0">
      <selection activeCell="T27" sqref="T27"/>
    </sheetView>
  </sheetViews>
  <sheetFormatPr defaultRowHeight="14.5" x14ac:dyDescent="0.35"/>
  <sheetData>
    <row r="3" spans="15:20" x14ac:dyDescent="0.35">
      <c r="O3" t="s">
        <v>3</v>
      </c>
      <c r="P3" t="s">
        <v>4</v>
      </c>
    </row>
    <row r="4" spans="15:20" x14ac:dyDescent="0.35">
      <c r="O4">
        <v>1000</v>
      </c>
      <c r="P4">
        <v>257</v>
      </c>
      <c r="Q4">
        <v>436</v>
      </c>
      <c r="R4">
        <f>S4/P4</f>
        <v>9.3385214007782107</v>
      </c>
      <c r="S4">
        <v>2400</v>
      </c>
      <c r="T4">
        <v>5.5</v>
      </c>
    </row>
    <row r="5" spans="15:20" x14ac:dyDescent="0.35">
      <c r="O5">
        <v>10000</v>
      </c>
      <c r="P5">
        <v>260</v>
      </c>
      <c r="Q5">
        <v>436</v>
      </c>
      <c r="R5">
        <f t="shared" ref="R5:R11" si="0">S5/P5</f>
        <v>9.2307692307692299</v>
      </c>
      <c r="S5">
        <v>2400</v>
      </c>
      <c r="T5">
        <v>5.5</v>
      </c>
    </row>
    <row r="6" spans="15:20" x14ac:dyDescent="0.35">
      <c r="O6">
        <v>100000</v>
      </c>
      <c r="P6">
        <v>277</v>
      </c>
      <c r="Q6">
        <v>436</v>
      </c>
      <c r="R6">
        <f t="shared" si="0"/>
        <v>8.6642599277978345</v>
      </c>
      <c r="S6">
        <v>2400</v>
      </c>
      <c r="T6">
        <v>5.5</v>
      </c>
    </row>
    <row r="7" spans="15:20" x14ac:dyDescent="0.35">
      <c r="O7">
        <v>500000</v>
      </c>
      <c r="P7">
        <v>289</v>
      </c>
      <c r="Q7">
        <v>436</v>
      </c>
      <c r="R7">
        <f t="shared" si="0"/>
        <v>8.3044982698961931</v>
      </c>
      <c r="S7">
        <v>2400</v>
      </c>
      <c r="T7">
        <v>5.5</v>
      </c>
    </row>
    <row r="8" spans="15:20" x14ac:dyDescent="0.35">
      <c r="O8">
        <v>1000000</v>
      </c>
      <c r="P8">
        <v>305</v>
      </c>
      <c r="Q8">
        <v>436</v>
      </c>
      <c r="R8">
        <f t="shared" si="0"/>
        <v>7.8688524590163933</v>
      </c>
      <c r="S8">
        <v>2400</v>
      </c>
      <c r="T8">
        <v>5.5</v>
      </c>
    </row>
    <row r="9" spans="15:20" x14ac:dyDescent="0.35">
      <c r="O9">
        <v>2000000</v>
      </c>
      <c r="P9">
        <v>335</v>
      </c>
      <c r="Q9">
        <v>436</v>
      </c>
      <c r="R9">
        <f t="shared" si="0"/>
        <v>7.1641791044776122</v>
      </c>
      <c r="S9">
        <v>2400</v>
      </c>
      <c r="T9">
        <v>5.5</v>
      </c>
    </row>
    <row r="10" spans="15:20" x14ac:dyDescent="0.35">
      <c r="O10">
        <v>4000000</v>
      </c>
      <c r="P10">
        <v>398</v>
      </c>
      <c r="Q10">
        <v>436</v>
      </c>
      <c r="R10">
        <f t="shared" si="0"/>
        <v>6.0301507537688446</v>
      </c>
      <c r="S10">
        <v>2400</v>
      </c>
      <c r="T10">
        <v>5.5</v>
      </c>
    </row>
    <row r="11" spans="15:20" x14ac:dyDescent="0.35">
      <c r="O11">
        <v>8000000</v>
      </c>
      <c r="P11">
        <v>567</v>
      </c>
      <c r="Q11">
        <v>436</v>
      </c>
      <c r="R11">
        <f t="shared" si="0"/>
        <v>4.2328042328042326</v>
      </c>
      <c r="S11">
        <v>2400</v>
      </c>
      <c r="T11">
        <v>5.5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Z41"/>
  <sheetViews>
    <sheetView topLeftCell="A34" zoomScale="70" zoomScaleNormal="70" workbookViewId="0">
      <selection activeCell="R51" sqref="R51"/>
    </sheetView>
  </sheetViews>
  <sheetFormatPr defaultRowHeight="14.5" x14ac:dyDescent="0.35"/>
  <cols>
    <col min="15" max="15" width="11.1796875" customWidth="1"/>
    <col min="16" max="16" width="12" customWidth="1"/>
  </cols>
  <sheetData>
    <row r="2" spans="15:20" x14ac:dyDescent="0.35">
      <c r="Q2" s="1" t="s">
        <v>5</v>
      </c>
      <c r="R2" s="1"/>
      <c r="S2" s="1"/>
      <c r="T2" s="1"/>
    </row>
    <row r="3" spans="15:20" x14ac:dyDescent="0.35">
      <c r="O3" t="s">
        <v>3</v>
      </c>
      <c r="P3" t="s">
        <v>6</v>
      </c>
      <c r="Q3">
        <v>1</v>
      </c>
      <c r="R3">
        <v>2</v>
      </c>
      <c r="S3">
        <v>3</v>
      </c>
      <c r="T3">
        <v>4</v>
      </c>
    </row>
    <row r="4" spans="15:20" x14ac:dyDescent="0.35">
      <c r="O4">
        <v>1000</v>
      </c>
      <c r="P4">
        <v>436</v>
      </c>
      <c r="Q4">
        <v>334</v>
      </c>
      <c r="R4">
        <v>194</v>
      </c>
      <c r="S4">
        <v>165</v>
      </c>
      <c r="T4">
        <v>123</v>
      </c>
    </row>
    <row r="5" spans="15:20" x14ac:dyDescent="0.35">
      <c r="O5">
        <v>10000</v>
      </c>
      <c r="P5">
        <v>436</v>
      </c>
      <c r="Q5">
        <v>347</v>
      </c>
      <c r="R5">
        <v>197</v>
      </c>
      <c r="S5">
        <v>154</v>
      </c>
      <c r="T5">
        <v>99</v>
      </c>
    </row>
    <row r="6" spans="15:20" x14ac:dyDescent="0.35">
      <c r="O6">
        <v>100000</v>
      </c>
      <c r="P6">
        <v>436</v>
      </c>
      <c r="Q6">
        <v>363</v>
      </c>
      <c r="R6">
        <v>220</v>
      </c>
      <c r="S6">
        <v>191</v>
      </c>
      <c r="T6">
        <v>142</v>
      </c>
    </row>
    <row r="7" spans="15:20" x14ac:dyDescent="0.35">
      <c r="O7">
        <v>500000</v>
      </c>
      <c r="P7">
        <v>436</v>
      </c>
      <c r="Q7">
        <v>412</v>
      </c>
      <c r="R7">
        <v>262</v>
      </c>
      <c r="S7">
        <v>197</v>
      </c>
      <c r="T7">
        <v>162</v>
      </c>
    </row>
    <row r="8" spans="15:20" x14ac:dyDescent="0.35">
      <c r="O8">
        <v>1000000</v>
      </c>
      <c r="P8">
        <v>436</v>
      </c>
      <c r="Q8">
        <v>431</v>
      </c>
      <c r="R8">
        <v>248</v>
      </c>
      <c r="S8">
        <v>213</v>
      </c>
      <c r="T8">
        <v>164</v>
      </c>
    </row>
    <row r="9" spans="15:20" x14ac:dyDescent="0.35">
      <c r="O9">
        <v>2000000</v>
      </c>
      <c r="P9">
        <v>436</v>
      </c>
      <c r="Q9">
        <v>462</v>
      </c>
      <c r="R9">
        <v>263</v>
      </c>
      <c r="S9">
        <v>197</v>
      </c>
      <c r="T9">
        <v>166</v>
      </c>
    </row>
    <row r="10" spans="15:20" x14ac:dyDescent="0.35">
      <c r="O10">
        <v>4000000</v>
      </c>
      <c r="P10">
        <v>436</v>
      </c>
      <c r="Q10">
        <v>530</v>
      </c>
      <c r="R10">
        <v>273</v>
      </c>
      <c r="S10">
        <v>206</v>
      </c>
      <c r="T10">
        <v>173</v>
      </c>
    </row>
    <row r="11" spans="15:20" x14ac:dyDescent="0.35">
      <c r="O11">
        <v>8000000</v>
      </c>
      <c r="P11">
        <v>436</v>
      </c>
      <c r="Q11">
        <v>678</v>
      </c>
      <c r="R11">
        <v>308</v>
      </c>
      <c r="S11">
        <v>228</v>
      </c>
      <c r="T11">
        <v>180</v>
      </c>
    </row>
    <row r="12" spans="15:20" x14ac:dyDescent="0.35">
      <c r="O12">
        <v>16000000</v>
      </c>
      <c r="P12">
        <v>436</v>
      </c>
      <c r="Q12">
        <v>963</v>
      </c>
      <c r="R12">
        <v>376</v>
      </c>
      <c r="S12">
        <v>268</v>
      </c>
      <c r="T12">
        <v>194</v>
      </c>
    </row>
    <row r="31" spans="16:26" x14ac:dyDescent="0.35">
      <c r="W31" s="1" t="s">
        <v>5</v>
      </c>
      <c r="X31" s="1"/>
      <c r="Y31" s="1"/>
      <c r="Z31" s="1"/>
    </row>
    <row r="32" spans="16:26" x14ac:dyDescent="0.35">
      <c r="P32" t="s">
        <v>3</v>
      </c>
      <c r="Q32" t="s">
        <v>6</v>
      </c>
      <c r="R32" t="s">
        <v>10</v>
      </c>
      <c r="S32">
        <v>1</v>
      </c>
      <c r="T32">
        <v>2</v>
      </c>
      <c r="U32">
        <v>3</v>
      </c>
      <c r="V32">
        <v>4</v>
      </c>
      <c r="W32">
        <v>1</v>
      </c>
      <c r="X32">
        <v>2</v>
      </c>
      <c r="Y32">
        <v>3</v>
      </c>
      <c r="Z32">
        <v>4</v>
      </c>
    </row>
    <row r="33" spans="16:26" x14ac:dyDescent="0.35">
      <c r="P33">
        <v>1000</v>
      </c>
      <c r="Q33">
        <v>5.5</v>
      </c>
      <c r="R33">
        <v>2400</v>
      </c>
      <c r="S33">
        <f>R33/W33</f>
        <v>7.1856287425149699</v>
      </c>
      <c r="T33">
        <f>R33/X33</f>
        <v>12.371134020618557</v>
      </c>
      <c r="U33">
        <f>R33/Y33</f>
        <v>14.545454545454545</v>
      </c>
      <c r="V33">
        <f>R33/Z33</f>
        <v>19.512195121951219</v>
      </c>
      <c r="W33">
        <v>334</v>
      </c>
      <c r="X33">
        <v>194</v>
      </c>
      <c r="Y33">
        <v>165</v>
      </c>
      <c r="Z33">
        <v>123</v>
      </c>
    </row>
    <row r="34" spans="16:26" x14ac:dyDescent="0.35">
      <c r="P34">
        <v>10000</v>
      </c>
      <c r="Q34">
        <v>5.5</v>
      </c>
      <c r="R34">
        <v>2400</v>
      </c>
      <c r="S34">
        <f t="shared" ref="S34:S41" si="0">R34/W34</f>
        <v>6.9164265129682994</v>
      </c>
      <c r="T34">
        <f t="shared" ref="T34:T41" si="1">R34/X34</f>
        <v>12.182741116751268</v>
      </c>
      <c r="U34">
        <f t="shared" ref="U34:U41" si="2">R34/Y34</f>
        <v>15.584415584415584</v>
      </c>
      <c r="V34">
        <f t="shared" ref="V34:V41" si="3">R34/Z34</f>
        <v>24.242424242424242</v>
      </c>
      <c r="W34">
        <v>347</v>
      </c>
      <c r="X34">
        <v>197</v>
      </c>
      <c r="Y34">
        <v>154</v>
      </c>
      <c r="Z34">
        <v>99</v>
      </c>
    </row>
    <row r="35" spans="16:26" x14ac:dyDescent="0.35">
      <c r="P35">
        <v>100000</v>
      </c>
      <c r="Q35">
        <v>5.5</v>
      </c>
      <c r="R35">
        <v>2400</v>
      </c>
      <c r="S35">
        <f t="shared" si="0"/>
        <v>6.6115702479338845</v>
      </c>
      <c r="T35">
        <f t="shared" si="1"/>
        <v>10.909090909090908</v>
      </c>
      <c r="U35">
        <f t="shared" si="2"/>
        <v>12.565445026178011</v>
      </c>
      <c r="V35">
        <f t="shared" si="3"/>
        <v>16.901408450704224</v>
      </c>
      <c r="W35">
        <v>363</v>
      </c>
      <c r="X35">
        <v>220</v>
      </c>
      <c r="Y35">
        <v>191</v>
      </c>
      <c r="Z35">
        <v>142</v>
      </c>
    </row>
    <row r="36" spans="16:26" x14ac:dyDescent="0.35">
      <c r="P36">
        <v>500000</v>
      </c>
      <c r="Q36">
        <v>5.5</v>
      </c>
      <c r="R36">
        <v>2400</v>
      </c>
      <c r="S36">
        <f t="shared" si="0"/>
        <v>5.825242718446602</v>
      </c>
      <c r="T36">
        <f t="shared" si="1"/>
        <v>9.1603053435114496</v>
      </c>
      <c r="U36">
        <f t="shared" si="2"/>
        <v>12.182741116751268</v>
      </c>
      <c r="V36">
        <f t="shared" si="3"/>
        <v>14.814814814814815</v>
      </c>
      <c r="W36">
        <v>412</v>
      </c>
      <c r="X36">
        <v>262</v>
      </c>
      <c r="Y36">
        <v>197</v>
      </c>
      <c r="Z36">
        <v>162</v>
      </c>
    </row>
    <row r="37" spans="16:26" x14ac:dyDescent="0.35">
      <c r="P37">
        <v>1000000</v>
      </c>
      <c r="Q37">
        <v>5.5</v>
      </c>
      <c r="R37">
        <v>2400</v>
      </c>
      <c r="S37">
        <f t="shared" si="0"/>
        <v>5.5684454756380513</v>
      </c>
      <c r="T37">
        <f t="shared" si="1"/>
        <v>9.67741935483871</v>
      </c>
      <c r="U37">
        <f t="shared" si="2"/>
        <v>11.267605633802816</v>
      </c>
      <c r="V37">
        <f t="shared" si="3"/>
        <v>14.634146341463415</v>
      </c>
      <c r="W37">
        <v>431</v>
      </c>
      <c r="X37">
        <v>248</v>
      </c>
      <c r="Y37">
        <v>213</v>
      </c>
      <c r="Z37">
        <v>164</v>
      </c>
    </row>
    <row r="38" spans="16:26" x14ac:dyDescent="0.35">
      <c r="P38">
        <v>2000000</v>
      </c>
      <c r="Q38">
        <v>5.5</v>
      </c>
      <c r="R38">
        <v>2400</v>
      </c>
      <c r="S38">
        <f t="shared" si="0"/>
        <v>5.1948051948051948</v>
      </c>
      <c r="T38">
        <f t="shared" si="1"/>
        <v>9.1254752851711025</v>
      </c>
      <c r="U38">
        <f t="shared" si="2"/>
        <v>12.182741116751268</v>
      </c>
      <c r="V38">
        <f t="shared" si="3"/>
        <v>14.457831325301205</v>
      </c>
      <c r="W38">
        <v>462</v>
      </c>
      <c r="X38">
        <v>263</v>
      </c>
      <c r="Y38">
        <v>197</v>
      </c>
      <c r="Z38">
        <v>166</v>
      </c>
    </row>
    <row r="39" spans="16:26" x14ac:dyDescent="0.35">
      <c r="P39">
        <v>4000000</v>
      </c>
      <c r="Q39">
        <v>5.5</v>
      </c>
      <c r="R39">
        <v>2400</v>
      </c>
      <c r="S39">
        <f t="shared" si="0"/>
        <v>4.5283018867924527</v>
      </c>
      <c r="T39">
        <f t="shared" si="1"/>
        <v>8.791208791208792</v>
      </c>
      <c r="U39">
        <f t="shared" si="2"/>
        <v>11.650485436893204</v>
      </c>
      <c r="V39">
        <f t="shared" si="3"/>
        <v>13.872832369942197</v>
      </c>
      <c r="W39">
        <v>530</v>
      </c>
      <c r="X39">
        <v>273</v>
      </c>
      <c r="Y39">
        <v>206</v>
      </c>
      <c r="Z39">
        <v>173</v>
      </c>
    </row>
    <row r="40" spans="16:26" x14ac:dyDescent="0.35">
      <c r="P40">
        <v>8000000</v>
      </c>
      <c r="Q40">
        <v>5.5</v>
      </c>
      <c r="R40">
        <v>2400</v>
      </c>
      <c r="S40">
        <f t="shared" si="0"/>
        <v>3.5398230088495577</v>
      </c>
      <c r="T40">
        <f t="shared" si="1"/>
        <v>7.7922077922077921</v>
      </c>
      <c r="U40">
        <f t="shared" si="2"/>
        <v>10.526315789473685</v>
      </c>
      <c r="V40">
        <f t="shared" si="3"/>
        <v>13.333333333333334</v>
      </c>
      <c r="W40">
        <v>678</v>
      </c>
      <c r="X40">
        <v>308</v>
      </c>
      <c r="Y40">
        <v>228</v>
      </c>
      <c r="Z40">
        <v>180</v>
      </c>
    </row>
    <row r="41" spans="16:26" x14ac:dyDescent="0.35">
      <c r="P41">
        <v>16000000</v>
      </c>
      <c r="Q41">
        <v>5.5</v>
      </c>
      <c r="R41">
        <v>2400</v>
      </c>
      <c r="S41">
        <f t="shared" si="0"/>
        <v>2.4922118380062304</v>
      </c>
      <c r="T41">
        <f t="shared" si="1"/>
        <v>6.3829787234042552</v>
      </c>
      <c r="U41">
        <f t="shared" si="2"/>
        <v>8.9552238805970141</v>
      </c>
      <c r="V41">
        <f t="shared" si="3"/>
        <v>12.371134020618557</v>
      </c>
      <c r="W41">
        <v>963</v>
      </c>
      <c r="X41">
        <v>376</v>
      </c>
      <c r="Y41">
        <v>268</v>
      </c>
      <c r="Z41">
        <v>194</v>
      </c>
    </row>
  </sheetData>
  <mergeCells count="2">
    <mergeCell ref="Q2:T2"/>
    <mergeCell ref="W31:Z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4:R11"/>
  <sheetViews>
    <sheetView topLeftCell="H1" workbookViewId="0">
      <selection activeCell="N19" sqref="N19"/>
    </sheetView>
  </sheetViews>
  <sheetFormatPr defaultRowHeight="14.5" x14ac:dyDescent="0.35"/>
  <sheetData>
    <row r="4" spans="14:18" x14ac:dyDescent="0.35">
      <c r="O4" t="s">
        <v>11</v>
      </c>
      <c r="P4" t="s">
        <v>12</v>
      </c>
      <c r="Q4" t="s">
        <v>13</v>
      </c>
      <c r="R4" t="s">
        <v>6</v>
      </c>
    </row>
    <row r="5" spans="14:18" x14ac:dyDescent="0.35">
      <c r="N5">
        <v>100000</v>
      </c>
      <c r="O5">
        <v>264</v>
      </c>
      <c r="P5">
        <v>259</v>
      </c>
      <c r="Q5">
        <v>258</v>
      </c>
      <c r="R5">
        <v>436</v>
      </c>
    </row>
    <row r="6" spans="14:18" x14ac:dyDescent="0.35">
      <c r="N6">
        <v>1000000</v>
      </c>
      <c r="O6">
        <v>295</v>
      </c>
      <c r="P6">
        <v>284</v>
      </c>
      <c r="Q6">
        <v>271</v>
      </c>
      <c r="R6">
        <v>436</v>
      </c>
    </row>
    <row r="7" spans="14:18" x14ac:dyDescent="0.35">
      <c r="N7">
        <v>2000000</v>
      </c>
      <c r="O7">
        <v>284</v>
      </c>
      <c r="P7">
        <v>274</v>
      </c>
      <c r="Q7">
        <v>285</v>
      </c>
      <c r="R7">
        <v>436</v>
      </c>
    </row>
    <row r="8" spans="14:18" x14ac:dyDescent="0.35">
      <c r="N8">
        <v>4000000</v>
      </c>
      <c r="O8">
        <v>289</v>
      </c>
      <c r="P8">
        <v>271</v>
      </c>
      <c r="Q8">
        <v>281</v>
      </c>
      <c r="R8">
        <v>436</v>
      </c>
    </row>
    <row r="9" spans="14:18" x14ac:dyDescent="0.35">
      <c r="N9">
        <v>8000000</v>
      </c>
      <c r="O9">
        <v>275</v>
      </c>
      <c r="P9">
        <v>271</v>
      </c>
      <c r="Q9">
        <v>284</v>
      </c>
      <c r="R9">
        <v>436</v>
      </c>
    </row>
    <row r="10" spans="14:18" x14ac:dyDescent="0.35">
      <c r="N10">
        <v>16000000</v>
      </c>
      <c r="O10">
        <v>284</v>
      </c>
      <c r="P10">
        <v>293</v>
      </c>
      <c r="Q10">
        <v>286</v>
      </c>
      <c r="R10">
        <v>436</v>
      </c>
    </row>
    <row r="11" spans="14:18" x14ac:dyDescent="0.35">
      <c r="N11">
        <v>32000000</v>
      </c>
      <c r="O11">
        <v>321</v>
      </c>
      <c r="P11">
        <v>305</v>
      </c>
      <c r="R11">
        <v>436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5:R16"/>
  <sheetViews>
    <sheetView tabSelected="1" zoomScale="85" zoomScaleNormal="85" workbookViewId="0">
      <selection activeCell="P22" sqref="P22"/>
    </sheetView>
  </sheetViews>
  <sheetFormatPr defaultRowHeight="14.5" x14ac:dyDescent="0.35"/>
  <cols>
    <col min="13" max="13" width="11.453125" customWidth="1"/>
  </cols>
  <sheetData>
    <row r="5" spans="13:18" x14ac:dyDescent="0.35">
      <c r="M5">
        <f>2^O5</f>
        <v>1048576</v>
      </c>
      <c r="N5">
        <v>3542</v>
      </c>
      <c r="O5">
        <v>20</v>
      </c>
      <c r="P5">
        <v>436</v>
      </c>
      <c r="Q5" s="2">
        <f>R5/N5</f>
        <v>0.67758328627893849</v>
      </c>
      <c r="R5">
        <v>2400</v>
      </c>
    </row>
    <row r="6" spans="13:18" x14ac:dyDescent="0.35">
      <c r="M6">
        <f t="shared" ref="M6:M12" si="0">2^O6</f>
        <v>2097152</v>
      </c>
      <c r="N6">
        <v>2459</v>
      </c>
      <c r="O6">
        <v>21</v>
      </c>
      <c r="P6">
        <v>436</v>
      </c>
      <c r="Q6" s="2">
        <f t="shared" ref="Q6:Q12" si="1">R6/N6</f>
        <v>0.97600650671004474</v>
      </c>
      <c r="R6">
        <v>2400</v>
      </c>
    </row>
    <row r="7" spans="13:18" x14ac:dyDescent="0.35">
      <c r="M7">
        <f t="shared" si="0"/>
        <v>4194304</v>
      </c>
      <c r="N7">
        <v>1231</v>
      </c>
      <c r="O7">
        <v>22</v>
      </c>
      <c r="P7">
        <v>436</v>
      </c>
      <c r="Q7" s="2">
        <f t="shared" si="1"/>
        <v>1.949634443541836</v>
      </c>
      <c r="R7">
        <v>2400</v>
      </c>
    </row>
    <row r="8" spans="13:18" x14ac:dyDescent="0.35">
      <c r="M8">
        <f t="shared" si="0"/>
        <v>8388608</v>
      </c>
      <c r="N8">
        <v>882</v>
      </c>
      <c r="O8">
        <v>23</v>
      </c>
      <c r="P8">
        <v>436</v>
      </c>
      <c r="Q8" s="2">
        <f t="shared" si="1"/>
        <v>2.7210884353741496</v>
      </c>
      <c r="R8">
        <v>2400</v>
      </c>
    </row>
    <row r="9" spans="13:18" x14ac:dyDescent="0.35">
      <c r="M9">
        <f t="shared" si="0"/>
        <v>16777216</v>
      </c>
      <c r="N9">
        <v>649</v>
      </c>
      <c r="O9">
        <v>24</v>
      </c>
      <c r="P9">
        <v>436</v>
      </c>
      <c r="Q9" s="2">
        <f t="shared" si="1"/>
        <v>3.6979969183359014</v>
      </c>
      <c r="R9">
        <v>2400</v>
      </c>
    </row>
    <row r="10" spans="13:18" x14ac:dyDescent="0.35">
      <c r="M10">
        <f t="shared" si="0"/>
        <v>33554432</v>
      </c>
      <c r="N10">
        <v>431</v>
      </c>
      <c r="O10">
        <v>25</v>
      </c>
      <c r="P10">
        <v>436</v>
      </c>
      <c r="Q10" s="2">
        <f t="shared" si="1"/>
        <v>5.5684454756380513</v>
      </c>
      <c r="R10">
        <v>2400</v>
      </c>
    </row>
    <row r="11" spans="13:18" x14ac:dyDescent="0.35">
      <c r="M11">
        <f t="shared" si="0"/>
        <v>67108864</v>
      </c>
      <c r="N11">
        <v>376</v>
      </c>
      <c r="O11">
        <v>26</v>
      </c>
      <c r="P11">
        <v>436</v>
      </c>
      <c r="Q11" s="2">
        <f t="shared" si="1"/>
        <v>6.3829787234042552</v>
      </c>
      <c r="R11">
        <v>2400</v>
      </c>
    </row>
    <row r="12" spans="13:18" x14ac:dyDescent="0.35">
      <c r="M12">
        <f t="shared" si="0"/>
        <v>134217728</v>
      </c>
      <c r="N12">
        <v>313</v>
      </c>
      <c r="O12">
        <v>27</v>
      </c>
      <c r="P12">
        <v>436</v>
      </c>
      <c r="Q12" s="2">
        <f t="shared" si="1"/>
        <v>7.6677316293929714</v>
      </c>
      <c r="R12">
        <v>2400</v>
      </c>
    </row>
    <row r="16" spans="13:18" x14ac:dyDescent="0.35">
      <c r="M16">
        <f>LOG(65500000,2)</f>
        <v>25.964991570861624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'hash-size dependancy'!P5:P10</xm:f>
              <xm:sqref>M17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Ideal NAT</vt:lpstr>
      <vt:lpstr>linear search</vt:lpstr>
      <vt:lpstr>tree_tree</vt:lpstr>
      <vt:lpstr>tree_array</vt:lpstr>
      <vt:lpstr>hash</vt:lpstr>
      <vt:lpstr>parallel_hash</vt:lpstr>
      <vt:lpstr>tree_hash</vt:lpstr>
      <vt:lpstr>hash-size dependancy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2015-04-23T14:07:57Z</dcterms:modified>
</cp:coreProperties>
</file>