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2228\Downloads\"/>
    </mc:Choice>
  </mc:AlternateContent>
  <xr:revisionPtr revIDLastSave="0" documentId="13_ncr:1_{348E201A-0676-48F7-9B8D-CD4F7676A703}" xr6:coauthVersionLast="47" xr6:coauthVersionMax="47" xr10:uidLastSave="{00000000-0000-0000-0000-000000000000}"/>
  <bookViews>
    <workbookView xWindow="-110" yWindow="-110" windowWidth="22780" windowHeight="14540" firstSheet="3" activeTab="9" xr2:uid="{984E49B5-F0F2-4BC4-9948-767920406E3A}"/>
  </bookViews>
  <sheets>
    <sheet name="Hoja10" sheetId="10" r:id="rId1"/>
    <sheet name="Hoja11" sheetId="11" r:id="rId2"/>
    <sheet name="Hoja12" sheetId="12" r:id="rId3"/>
    <sheet name="Hoja13" sheetId="13" r:id="rId4"/>
    <sheet name="Hoja14" sheetId="14" r:id="rId5"/>
    <sheet name="Hoja15" sheetId="15" r:id="rId6"/>
    <sheet name="Hoja16" sheetId="16" r:id="rId7"/>
    <sheet name="Hoja18" sheetId="18" r:id="rId8"/>
    <sheet name="Hoja19" sheetId="19" r:id="rId9"/>
    <sheet name="Hoja1" sheetId="1" r:id="rId10"/>
  </sheets>
  <definedNames>
    <definedName name="_xlnm._FilterDatabase" localSheetId="9" hidden="1">Hoja1!$A$1:$T$60</definedName>
  </definedNames>
  <calcPr calcId="191029"/>
  <pivotCaches>
    <pivotCache cacheId="88" r:id="rId11"/>
    <pivotCache cacheId="93" r:id="rId12"/>
    <pivotCache cacheId="101" r:id="rId13"/>
    <pivotCache cacheId="11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13" i="1"/>
  <c r="Q13" i="1" s="1"/>
  <c r="S42" i="1"/>
  <c r="Q42" i="1" s="1"/>
  <c r="S14" i="1"/>
  <c r="Q14" i="1" s="1"/>
  <c r="S3" i="1"/>
  <c r="Q3" i="1" s="1"/>
  <c r="S43" i="1"/>
  <c r="Q43" i="1" s="1"/>
  <c r="S4" i="1"/>
  <c r="Q4" i="1" s="1"/>
  <c r="S15" i="1"/>
  <c r="Q15" i="1" s="1"/>
  <c r="S44" i="1"/>
  <c r="Q44" i="1" s="1"/>
  <c r="S16" i="1"/>
  <c r="Q16" i="1" s="1"/>
  <c r="S45" i="1"/>
  <c r="Q45" i="1" s="1"/>
  <c r="S27" i="1"/>
  <c r="Q27" i="1" s="1"/>
  <c r="S28" i="1"/>
  <c r="Q28" i="1" s="1"/>
  <c r="S46" i="1"/>
  <c r="Q46" i="1" s="1"/>
  <c r="S47" i="1"/>
  <c r="Q47" i="1" s="1"/>
  <c r="S29" i="1"/>
  <c r="Q29" i="1" s="1"/>
  <c r="S17" i="1"/>
  <c r="Q17" i="1" s="1"/>
  <c r="S5" i="1"/>
  <c r="Q5" i="1" s="1"/>
  <c r="S6" i="1"/>
  <c r="Q6" i="1" s="1"/>
  <c r="S30" i="1"/>
  <c r="Q30" i="1" s="1"/>
  <c r="S18" i="1"/>
  <c r="Q18" i="1" s="1"/>
  <c r="S31" i="1"/>
  <c r="Q31" i="1" s="1"/>
  <c r="S32" i="1"/>
  <c r="Q32" i="1" s="1"/>
  <c r="S7" i="1"/>
  <c r="Q7" i="1" s="1"/>
  <c r="S33" i="1"/>
  <c r="Q33" i="1" s="1"/>
  <c r="S8" i="1"/>
  <c r="Q8" i="1" s="1"/>
  <c r="S48" i="1"/>
  <c r="Q48" i="1" s="1"/>
  <c r="S49" i="1"/>
  <c r="Q49" i="1" s="1"/>
  <c r="S19" i="1"/>
  <c r="Q19" i="1" s="1"/>
  <c r="S50" i="1"/>
  <c r="Q50" i="1" s="1"/>
  <c r="S20" i="1"/>
  <c r="Q20" i="1" s="1"/>
  <c r="S34" i="1"/>
  <c r="Q34" i="1" s="1"/>
  <c r="S35" i="1"/>
  <c r="Q35" i="1" s="1"/>
  <c r="S51" i="1"/>
  <c r="Q51" i="1" s="1"/>
  <c r="S9" i="1"/>
  <c r="Q9" i="1" s="1"/>
  <c r="S36" i="1"/>
  <c r="Q36" i="1" s="1"/>
  <c r="S10" i="1"/>
  <c r="Q10" i="1" s="1"/>
  <c r="S11" i="1"/>
  <c r="Q11" i="1" s="1"/>
  <c r="S37" i="1"/>
  <c r="Q37" i="1" s="1"/>
  <c r="S21" i="1"/>
  <c r="Q21" i="1" s="1"/>
  <c r="S52" i="1"/>
  <c r="Q52" i="1" s="1"/>
  <c r="S38" i="1"/>
  <c r="Q38" i="1" s="1"/>
  <c r="S53" i="1"/>
  <c r="Q53" i="1" s="1"/>
  <c r="S39" i="1"/>
  <c r="Q39" i="1" s="1"/>
  <c r="S40" i="1"/>
  <c r="Q40" i="1" s="1"/>
  <c r="S54" i="1"/>
  <c r="Q54" i="1" s="1"/>
  <c r="S55" i="1"/>
  <c r="Q55" i="1" s="1"/>
  <c r="S56" i="1"/>
  <c r="Q56" i="1" s="1"/>
  <c r="S41" i="1"/>
  <c r="Q41" i="1" s="1"/>
  <c r="S22" i="1"/>
  <c r="Q22" i="1" s="1"/>
  <c r="S23" i="1"/>
  <c r="Q23" i="1" s="1"/>
  <c r="S24" i="1"/>
  <c r="Q24" i="1" s="1"/>
  <c r="S25" i="1"/>
  <c r="Q25" i="1" s="1"/>
  <c r="S57" i="1"/>
  <c r="Q57" i="1" s="1"/>
  <c r="S12" i="1"/>
  <c r="Q12" i="1" s="1"/>
  <c r="S58" i="1"/>
  <c r="Q58" i="1" s="1"/>
  <c r="S26" i="1"/>
  <c r="Q26" i="1" s="1"/>
  <c r="S59" i="1"/>
  <c r="Q59" i="1" s="1"/>
  <c r="S60" i="1"/>
  <c r="Q60" i="1" s="1"/>
  <c r="S2" i="1"/>
  <c r="Q2" i="1" s="1"/>
  <c r="R2" i="1"/>
  <c r="R13" i="1"/>
  <c r="R42" i="1"/>
  <c r="R14" i="1"/>
  <c r="R3" i="1"/>
  <c r="R34" i="1"/>
  <c r="R35" i="1"/>
  <c r="R51" i="1"/>
  <c r="R9" i="1"/>
  <c r="R36" i="1"/>
  <c r="R10" i="1"/>
  <c r="R11" i="1"/>
  <c r="R37" i="1"/>
  <c r="R21" i="1"/>
  <c r="R52" i="1"/>
  <c r="R58" i="1"/>
  <c r="R26" i="1"/>
  <c r="R59" i="1"/>
  <c r="R60" i="1"/>
</calcChain>
</file>

<file path=xl/sharedStrings.xml><?xml version="1.0" encoding="utf-8"?>
<sst xmlns="http://schemas.openxmlformats.org/spreadsheetml/2006/main" count="740" uniqueCount="71">
  <si>
    <t>30 minutos a 1 hora</t>
  </si>
  <si>
    <t>No</t>
  </si>
  <si>
    <t>1 hora a 2 horas</t>
  </si>
  <si>
    <t>Más de 2 horas</t>
  </si>
  <si>
    <t>0 a 30 minutos</t>
  </si>
  <si>
    <t>Ingeniería en Ciencia de Datos</t>
  </si>
  <si>
    <t>1-2 veces</t>
  </si>
  <si>
    <t>Mujer</t>
  </si>
  <si>
    <t>2-4 horas</t>
  </si>
  <si>
    <t>Ocasionalmente</t>
  </si>
  <si>
    <t>Regular</t>
  </si>
  <si>
    <t>Algo</t>
  </si>
  <si>
    <t>Estadística</t>
  </si>
  <si>
    <t>Nunca</t>
  </si>
  <si>
    <t>1 a 2 horas</t>
  </si>
  <si>
    <t>Sí</t>
  </si>
  <si>
    <t>Bueno</t>
  </si>
  <si>
    <t>Hombre</t>
  </si>
  <si>
    <t>Menos de 2 horas</t>
  </si>
  <si>
    <t>Frecuentemente</t>
  </si>
  <si>
    <t>Si, mucho</t>
  </si>
  <si>
    <t>Excelente</t>
  </si>
  <si>
    <t>No, en absoluto</t>
  </si>
  <si>
    <t>Más de 4 horas</t>
  </si>
  <si>
    <t>Ingeniería en Ciencia de datos</t>
  </si>
  <si>
    <t>Estrés o ansiedad</t>
  </si>
  <si>
    <t>El uso de dispositivos electrónicos.</t>
  </si>
  <si>
    <t>Cargas académicas (horas de estudio, realización de tareas)</t>
  </si>
  <si>
    <t>Ingeniería en CIencia de Datos</t>
  </si>
  <si>
    <t>1-2  veces</t>
  </si>
  <si>
    <t xml:space="preserve">1-2 veces </t>
  </si>
  <si>
    <t xml:space="preserve">Más 2 veces </t>
  </si>
  <si>
    <t xml:space="preserve">6-8. </t>
  </si>
  <si>
    <t xml:space="preserve">4-6. </t>
  </si>
  <si>
    <t>6-8.</t>
  </si>
  <si>
    <t>4-6.</t>
  </si>
  <si>
    <t>Problemas de salud</t>
  </si>
  <si>
    <t>Problemade salud</t>
  </si>
  <si>
    <t>Probleman de salud</t>
  </si>
  <si>
    <t>Cargaacadémicas (horas de estudio, realización de tareas)</t>
  </si>
  <si>
    <t>Carrera</t>
  </si>
  <si>
    <t>Edad</t>
  </si>
  <si>
    <t xml:space="preserve">Hora de dormir </t>
  </si>
  <si>
    <t>Hora de despertar</t>
  </si>
  <si>
    <t xml:space="preserve">Despertares nocturnos </t>
  </si>
  <si>
    <t xml:space="preserve">Horas promedio en la noche </t>
  </si>
  <si>
    <t xml:space="preserve">Uso de dispositivos </t>
  </si>
  <si>
    <t xml:space="preserve">Calidad del sueño </t>
  </si>
  <si>
    <t xml:space="preserve">Actividad física </t>
  </si>
  <si>
    <t xml:space="preserve">Nivel de estrés </t>
  </si>
  <si>
    <t xml:space="preserve">Tiempo de estudio </t>
  </si>
  <si>
    <t xml:space="preserve">Cansancio clases </t>
  </si>
  <si>
    <t xml:space="preserve">Rendimiento académico </t>
  </si>
  <si>
    <t xml:space="preserve">Impacto de sueño </t>
  </si>
  <si>
    <t xml:space="preserve">Factores en calidad de sueño </t>
  </si>
  <si>
    <t xml:space="preserve">Género </t>
  </si>
  <si>
    <t xml:space="preserve">Media </t>
  </si>
  <si>
    <t>Horas dormidas</t>
  </si>
  <si>
    <t xml:space="preserve">punto medio </t>
  </si>
  <si>
    <t>Etiquetas de fila</t>
  </si>
  <si>
    <t>Cuenta de Carrera</t>
  </si>
  <si>
    <t>Total general</t>
  </si>
  <si>
    <t>Etiquetas de columna</t>
  </si>
  <si>
    <t>Sueño corto</t>
  </si>
  <si>
    <t>Sueño intermedio</t>
  </si>
  <si>
    <t xml:space="preserve">Cuenta de Género </t>
  </si>
  <si>
    <t xml:space="preserve">Cuenta de Hora de dormir </t>
  </si>
  <si>
    <t>Cuenta de Edad</t>
  </si>
  <si>
    <t xml:space="preserve">Cuenta de Tiempo de estudio </t>
  </si>
  <si>
    <t xml:space="preserve">Cuenta de Rendimiento académico </t>
  </si>
  <si>
    <t xml:space="preserve">Cuenta de Despertares nocturnos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</si>
</sst>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:ss;@"/>
    <numFmt numFmtId="169" formatCode="0.0"/>
  </numFmts>
  <fonts count="3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20" fontId="2" fillId="3" borderId="0" xfId="0" applyNumberFormat="1" applyFont="1" applyFill="1" applyBorder="1" applyAlignment="1">
      <alignment horizontal="right" vertical="center" wrapText="1"/>
    </xf>
    <xf numFmtId="20" fontId="2" fillId="3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right" vertical="center" wrapText="1"/>
    </xf>
    <xf numFmtId="20" fontId="0" fillId="0" borderId="0" xfId="0" applyNumberFormat="1" applyBorder="1"/>
    <xf numFmtId="0" fontId="2" fillId="3" borderId="0" xfId="0" applyFont="1" applyFill="1" applyBorder="1" applyAlignment="1">
      <alignment horizontal="center" vertical="center" wrapText="1"/>
    </xf>
    <xf numFmtId="20" fontId="2" fillId="4" borderId="0" xfId="0" applyNumberFormat="1" applyFont="1" applyFill="1" applyBorder="1" applyAlignment="1">
      <alignment horizontal="right" vertical="center" wrapText="1"/>
    </xf>
    <xf numFmtId="20" fontId="2" fillId="4" borderId="0" xfId="0" applyNumberFormat="1" applyFont="1" applyFill="1" applyBorder="1" applyAlignment="1">
      <alignment vertical="center" wrapText="1"/>
    </xf>
    <xf numFmtId="16" fontId="2" fillId="0" borderId="0" xfId="0" applyNumberFormat="1" applyFont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16" fontId="0" fillId="0" borderId="0" xfId="0" applyNumberFormat="1" applyBorder="1"/>
    <xf numFmtId="16" fontId="2" fillId="3" borderId="0" xfId="0" applyNumberFormat="1" applyFont="1" applyFill="1" applyBorder="1" applyAlignment="1">
      <alignment vertical="center" wrapText="1"/>
    </xf>
    <xf numFmtId="45" fontId="2" fillId="4" borderId="0" xfId="0" applyNumberFormat="1" applyFont="1" applyFill="1" applyBorder="1" applyAlignment="1">
      <alignment horizontal="right" vertical="center" wrapText="1"/>
    </xf>
    <xf numFmtId="45" fontId="2" fillId="3" borderId="0" xfId="0" applyNumberFormat="1" applyFont="1" applyFill="1" applyBorder="1" applyAlignment="1">
      <alignment horizontal="right" vertical="center" wrapText="1"/>
    </xf>
    <xf numFmtId="16" fontId="2" fillId="4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19" fontId="0" fillId="0" borderId="0" xfId="0" applyNumberFormat="1" applyAlignment="1">
      <alignment horizontal="left"/>
    </xf>
    <xf numFmtId="2" fontId="1" fillId="2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2" fontId="2" fillId="4" borderId="0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169" fontId="2" fillId="4" borderId="0" xfId="0" applyNumberFormat="1" applyFont="1" applyFill="1" applyBorder="1" applyAlignment="1">
      <alignment horizontal="right" vertical="center" wrapText="1"/>
    </xf>
    <xf numFmtId="169" fontId="2" fillId="3" borderId="0" xfId="0" applyNumberFormat="1" applyFont="1" applyFill="1" applyBorder="1" applyAlignment="1">
      <alignment horizontal="right" vertical="center" wrapText="1"/>
    </xf>
    <xf numFmtId="169" fontId="2" fillId="4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(1).xlsx]Hoja10!TablaDinámica42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Género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Hoja10!$A$4:$A$6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Hoja10!$B$4:$B$6</c:f>
              <c:numCache>
                <c:formatCode>General</c:formatCode>
                <c:ptCount val="2"/>
                <c:pt idx="0">
                  <c:v>26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C-451E-BB69-AE823AD8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(1).xlsx]Hoja11!TablaDinámica43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Hoja11!$A$4:$A$12</c:f>
              <c:strCache>
                <c:ptCount val="8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Hoja11!$B$4:$B$12</c:f>
              <c:numCache>
                <c:formatCode>General</c:formatCode>
                <c:ptCount val="8"/>
                <c:pt idx="0">
                  <c:v>3</c:v>
                </c:pt>
                <c:pt idx="1">
                  <c:v>19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2-4434-A405-E309F7F4F4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(1).xlsx]Hoja12!TablaDinámica44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Hora</a:t>
            </a:r>
            <a:r>
              <a:rPr lang="es-MX" baseline="0"/>
              <a:t> de dormir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Hoja12!$A$4:$A$17</c:f>
              <c:strCache>
                <c:ptCount val="13"/>
                <c:pt idx="0">
                  <c:v>12:00:00 a. m.</c:v>
                </c:pt>
                <c:pt idx="1">
                  <c:v>12:30:00 a. m.</c:v>
                </c:pt>
                <c:pt idx="2">
                  <c:v>01:00:00 a. m.</c:v>
                </c:pt>
                <c:pt idx="3">
                  <c:v>01:30:00 a. m.</c:v>
                </c:pt>
                <c:pt idx="4">
                  <c:v>02:00:00 a. m.</c:v>
                </c:pt>
                <c:pt idx="5">
                  <c:v>03:00:00 a. m.</c:v>
                </c:pt>
                <c:pt idx="6">
                  <c:v>08:30:00 p. m.</c:v>
                </c:pt>
                <c:pt idx="7">
                  <c:v>09:00:00 p. m.</c:v>
                </c:pt>
                <c:pt idx="8">
                  <c:v>10:00:00 p. m.</c:v>
                </c:pt>
                <c:pt idx="9">
                  <c:v>10:30:00 p. m.</c:v>
                </c:pt>
                <c:pt idx="10">
                  <c:v>11:00:00 p. m.</c:v>
                </c:pt>
                <c:pt idx="11">
                  <c:v>11:30:00 p. m.</c:v>
                </c:pt>
                <c:pt idx="12">
                  <c:v>11:45:00 p. m.</c:v>
                </c:pt>
              </c:strCache>
            </c:strRef>
          </c:cat>
          <c:val>
            <c:numRef>
              <c:f>Hoja12!$B$4:$B$17</c:f>
              <c:numCache>
                <c:formatCode>General</c:formatCode>
                <c:ptCount val="13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19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C-4272-88E4-E51B5A11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(1).xlsx]Hoja13!TablaDinámica45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Hoja13!$B$3:$B$4</c:f>
              <c:strCache>
                <c:ptCount val="1"/>
                <c:pt idx="0">
                  <c:v>Estadística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Hoja13!$A$5:$A$7</c:f>
              <c:strCache>
                <c:ptCount val="2"/>
                <c:pt idx="0">
                  <c:v>Sueño corto</c:v>
                </c:pt>
                <c:pt idx="1">
                  <c:v>Sueño intermedio</c:v>
                </c:pt>
              </c:strCache>
            </c:strRef>
          </c:cat>
          <c:val>
            <c:numRef>
              <c:f>Hoja13!$B$5:$B$7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F-4917-B2DD-A603D493C514}"/>
            </c:ext>
          </c:extLst>
        </c:ser>
        <c:ser>
          <c:idx val="1"/>
          <c:order val="1"/>
          <c:tx>
            <c:strRef>
              <c:f>Hoja13!$C$3:$C$4</c:f>
              <c:strCache>
                <c:ptCount val="1"/>
                <c:pt idx="0">
                  <c:v>Ingeniería en Ciencia de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Hoja13!$A$5:$A$7</c:f>
              <c:strCache>
                <c:ptCount val="2"/>
                <c:pt idx="0">
                  <c:v>Sueño corto</c:v>
                </c:pt>
                <c:pt idx="1">
                  <c:v>Sueño intermedio</c:v>
                </c:pt>
              </c:strCache>
            </c:strRef>
          </c:cat>
          <c:val>
            <c:numRef>
              <c:f>Hoja13!$C$5:$C$7</c:f>
              <c:numCache>
                <c:formatCode>General</c:formatCode>
                <c:ptCount val="2"/>
                <c:pt idx="0">
                  <c:v>18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F-4917-B2DD-A603D493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65008"/>
        <c:axId val="755900991"/>
      </c:barChart>
      <c:catAx>
        <c:axId val="9265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5900991"/>
        <c:crosses val="autoZero"/>
        <c:auto val="1"/>
        <c:lblAlgn val="ctr"/>
        <c:lblOffset val="100"/>
        <c:noMultiLvlLbl val="0"/>
      </c:catAx>
      <c:valAx>
        <c:axId val="7559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65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(1).xlsx]Hoja14!TablaDinámica46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Hoja14!$B$3:$B$4</c:f>
              <c:strCache>
                <c:ptCount val="1"/>
                <c:pt idx="0">
                  <c:v>2-4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Hoja14!$A$5:$A$8</c:f>
              <c:strCache>
                <c:ptCount val="3"/>
                <c:pt idx="0">
                  <c:v>Bueno</c:v>
                </c:pt>
                <c:pt idx="1">
                  <c:v>Excelente</c:v>
                </c:pt>
                <c:pt idx="2">
                  <c:v>Regular</c:v>
                </c:pt>
              </c:strCache>
            </c:strRef>
          </c:cat>
          <c:val>
            <c:numRef>
              <c:f>Hoja14!$B$5:$B$8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6-4A42-86F2-DD7F5AD51CE2}"/>
            </c:ext>
          </c:extLst>
        </c:ser>
        <c:ser>
          <c:idx val="1"/>
          <c:order val="1"/>
          <c:tx>
            <c:strRef>
              <c:f>Hoja14!$C$3:$C$4</c:f>
              <c:strCache>
                <c:ptCount val="1"/>
                <c:pt idx="0">
                  <c:v>Más de 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Hoja14!$A$5:$A$8</c:f>
              <c:strCache>
                <c:ptCount val="3"/>
                <c:pt idx="0">
                  <c:v>Bueno</c:v>
                </c:pt>
                <c:pt idx="1">
                  <c:v>Excelente</c:v>
                </c:pt>
                <c:pt idx="2">
                  <c:v>Regular</c:v>
                </c:pt>
              </c:strCache>
            </c:strRef>
          </c:cat>
          <c:val>
            <c:numRef>
              <c:f>Hoja14!$C$5:$C$8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6-4A42-86F2-DD7F5AD51CE2}"/>
            </c:ext>
          </c:extLst>
        </c:ser>
        <c:ser>
          <c:idx val="2"/>
          <c:order val="2"/>
          <c:tx>
            <c:strRef>
              <c:f>Hoja14!$D$3:$D$4</c:f>
              <c:strCache>
                <c:ptCount val="1"/>
                <c:pt idx="0">
                  <c:v>Menos de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Hoja14!$A$5:$A$8</c:f>
              <c:strCache>
                <c:ptCount val="3"/>
                <c:pt idx="0">
                  <c:v>Bueno</c:v>
                </c:pt>
                <c:pt idx="1">
                  <c:v>Excelente</c:v>
                </c:pt>
                <c:pt idx="2">
                  <c:v>Regular</c:v>
                </c:pt>
              </c:strCache>
            </c:strRef>
          </c:cat>
          <c:val>
            <c:numRef>
              <c:f>Hoja14!$D$5:$D$8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6-4A42-86F2-DD7F5AD5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497264"/>
        <c:axId val="928491984"/>
      </c:barChart>
      <c:catAx>
        <c:axId val="9284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8491984"/>
        <c:crosses val="autoZero"/>
        <c:auto val="1"/>
        <c:lblAlgn val="ctr"/>
        <c:lblOffset val="100"/>
        <c:noMultiLvlLbl val="0"/>
      </c:catAx>
      <c:valAx>
        <c:axId val="928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84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(1).xlsx]Hoja15!TablaDinámica47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Hoja15!$B$3:$B$4</c:f>
              <c:strCache>
                <c:ptCount val="1"/>
                <c:pt idx="0">
                  <c:v>Bueno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Hoja15!$B$5:$B$10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1-4CD1-8FA4-DB7A55062197}"/>
            </c:ext>
          </c:extLst>
        </c:ser>
        <c:ser>
          <c:idx val="1"/>
          <c:order val="1"/>
          <c:tx>
            <c:strRef>
              <c:f>Hoja15!$C$3:$C$4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Hoja15!$C$5:$C$10</c:f>
              <c:numCache>
                <c:formatCode>General</c:formatCode>
                <c:ptCount val="5"/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1-4CD1-8FA4-DB7A55062197}"/>
            </c:ext>
          </c:extLst>
        </c:ser>
        <c:ser>
          <c:idx val="2"/>
          <c:order val="2"/>
          <c:tx>
            <c:strRef>
              <c:f>Hoja15!$D$3:$D$4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Hoja15!$D$5:$D$10</c:f>
              <c:numCache>
                <c:formatCode>General</c:formatCode>
                <c:ptCount val="5"/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1-4CD1-8FA4-DB7A5506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852656"/>
        <c:axId val="1046854576"/>
      </c:barChart>
      <c:catAx>
        <c:axId val="10468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854576"/>
        <c:crosses val="autoZero"/>
        <c:auto val="1"/>
        <c:lblAlgn val="ctr"/>
        <c:lblOffset val="100"/>
        <c:noMultiLvlLbl val="0"/>
      </c:catAx>
      <c:valAx>
        <c:axId val="10468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68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(1).xlsx]Hoja16!TablaDinámica48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Hoja16!$B$3:$B$4</c:f>
              <c:strCache>
                <c:ptCount val="1"/>
                <c:pt idx="0">
                  <c:v>Estadística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Hoja16!$A$5:$A$9</c:f>
              <c:strCache>
                <c:ptCount val="4"/>
                <c:pt idx="0">
                  <c:v>4-6.</c:v>
                </c:pt>
                <c:pt idx="1">
                  <c:v>4-6. </c:v>
                </c:pt>
                <c:pt idx="2">
                  <c:v>6-8.</c:v>
                </c:pt>
                <c:pt idx="3">
                  <c:v>6-8. </c:v>
                </c:pt>
              </c:strCache>
            </c:strRef>
          </c:cat>
          <c:val>
            <c:numRef>
              <c:f>Hoja16!$B$5:$B$9</c:f>
              <c:numCache>
                <c:formatCode>General</c:formatCode>
                <c:ptCount val="4"/>
                <c:pt idx="0">
                  <c:v>12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C-4D21-A0FF-5D23DC9A0893}"/>
            </c:ext>
          </c:extLst>
        </c:ser>
        <c:ser>
          <c:idx val="1"/>
          <c:order val="1"/>
          <c:tx>
            <c:strRef>
              <c:f>Hoja16!$C$3:$C$4</c:f>
              <c:strCache>
                <c:ptCount val="1"/>
                <c:pt idx="0">
                  <c:v>Ingeniería en Ciencia de datos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Hoja16!$A$5:$A$9</c:f>
              <c:strCache>
                <c:ptCount val="4"/>
                <c:pt idx="0">
                  <c:v>4-6.</c:v>
                </c:pt>
                <c:pt idx="1">
                  <c:v>4-6. </c:v>
                </c:pt>
                <c:pt idx="2">
                  <c:v>6-8.</c:v>
                </c:pt>
                <c:pt idx="3">
                  <c:v>6-8. </c:v>
                </c:pt>
              </c:strCache>
            </c:strRef>
          </c:cat>
          <c:val>
            <c:numRef>
              <c:f>Hoja16!$C$5:$C$9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C-4D21-A0FF-5D23DC9A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6442912"/>
        <c:axId val="1696440512"/>
      </c:barChart>
      <c:catAx>
        <c:axId val="16964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6440512"/>
        <c:crosses val="autoZero"/>
        <c:auto val="1"/>
        <c:lblAlgn val="ctr"/>
        <c:lblOffset val="100"/>
        <c:noMultiLvlLbl val="0"/>
      </c:catAx>
      <c:valAx>
        <c:axId val="16964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64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(1).xlsx]Hoja18!TablaDinámica49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Hoja18!$B$3:$B$4</c:f>
              <c:strCache>
                <c:ptCount val="1"/>
                <c:pt idx="0">
                  <c:v>Sueño corto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Hoja18!$A$5:$A$7</c:f>
              <c:strCache>
                <c:ptCount val="2"/>
                <c:pt idx="0">
                  <c:v>Estadística</c:v>
                </c:pt>
                <c:pt idx="1">
                  <c:v>Ingeniería en Ciencia de datos</c:v>
                </c:pt>
              </c:strCache>
            </c:strRef>
          </c:cat>
          <c:val>
            <c:numRef>
              <c:f>Hoja18!$B$5:$B$7</c:f>
              <c:numCache>
                <c:formatCode>General</c:formatCode>
                <c:ptCount val="2"/>
                <c:pt idx="0">
                  <c:v>12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2-48AE-B882-8613EC33B81C}"/>
            </c:ext>
          </c:extLst>
        </c:ser>
        <c:ser>
          <c:idx val="1"/>
          <c:order val="1"/>
          <c:tx>
            <c:strRef>
              <c:f>Hoja18!$C$3:$C$4</c:f>
              <c:strCache>
                <c:ptCount val="1"/>
                <c:pt idx="0">
                  <c:v>Sueño intermedio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Hoja18!$A$5:$A$7</c:f>
              <c:strCache>
                <c:ptCount val="2"/>
                <c:pt idx="0">
                  <c:v>Estadística</c:v>
                </c:pt>
                <c:pt idx="1">
                  <c:v>Ingeniería en Ciencia de datos</c:v>
                </c:pt>
              </c:strCache>
            </c:strRef>
          </c:cat>
          <c:val>
            <c:numRef>
              <c:f>Hoja18!$C$5:$C$7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2-48AE-B882-8613EC3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388560"/>
        <c:axId val="922708096"/>
        <c:axId val="1692761552"/>
      </c:bar3DChart>
      <c:catAx>
        <c:axId val="16973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2708096"/>
        <c:crosses val="autoZero"/>
        <c:auto val="1"/>
        <c:lblAlgn val="ctr"/>
        <c:lblOffset val="100"/>
        <c:noMultiLvlLbl val="0"/>
      </c:catAx>
      <c:valAx>
        <c:axId val="9227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388560"/>
        <c:crosses val="autoZero"/>
        <c:crossBetween val="between"/>
      </c:valAx>
      <c:serAx>
        <c:axId val="16927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27080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del sueño-factores (1).xlsx]Hoja19!TablaDinámica50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Hoja19!$B$3:$B$4</c:f>
              <c:strCache>
                <c:ptCount val="1"/>
                <c:pt idx="0">
                  <c:v>Sueño corto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Hoja19!$A$5:$A$10</c:f>
              <c:strCache>
                <c:ptCount val="5"/>
                <c:pt idx="0">
                  <c:v>1-2  veces</c:v>
                </c:pt>
                <c:pt idx="1">
                  <c:v>1-2 veces</c:v>
                </c:pt>
                <c:pt idx="2">
                  <c:v>1-2 veces </c:v>
                </c:pt>
                <c:pt idx="3">
                  <c:v>Más 2 veces </c:v>
                </c:pt>
                <c:pt idx="4">
                  <c:v>Nunca</c:v>
                </c:pt>
              </c:strCache>
            </c:strRef>
          </c:cat>
          <c:val>
            <c:numRef>
              <c:f>Hoja19!$B$5:$B$10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2-467A-A83F-D0D6181EDDBE}"/>
            </c:ext>
          </c:extLst>
        </c:ser>
        <c:ser>
          <c:idx val="1"/>
          <c:order val="1"/>
          <c:tx>
            <c:strRef>
              <c:f>Hoja19!$C$3:$C$4</c:f>
              <c:strCache>
                <c:ptCount val="1"/>
                <c:pt idx="0">
                  <c:v>Sueño intermedio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Hoja19!$A$5:$A$10</c:f>
              <c:strCache>
                <c:ptCount val="5"/>
                <c:pt idx="0">
                  <c:v>1-2  veces</c:v>
                </c:pt>
                <c:pt idx="1">
                  <c:v>1-2 veces</c:v>
                </c:pt>
                <c:pt idx="2">
                  <c:v>1-2 veces </c:v>
                </c:pt>
                <c:pt idx="3">
                  <c:v>Más 2 veces </c:v>
                </c:pt>
                <c:pt idx="4">
                  <c:v>Nunca</c:v>
                </c:pt>
              </c:strCache>
            </c:strRef>
          </c:cat>
          <c:val>
            <c:numRef>
              <c:f>Hoja19!$C$5:$C$10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2-467A-A83F-D0D6181E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0145888"/>
        <c:axId val="480142048"/>
      </c:barChart>
      <c:catAx>
        <c:axId val="48014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142048"/>
        <c:crosses val="autoZero"/>
        <c:auto val="1"/>
        <c:lblAlgn val="ctr"/>
        <c:lblOffset val="100"/>
        <c:noMultiLvlLbl val="0"/>
      </c:catAx>
      <c:valAx>
        <c:axId val="48014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1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17393</xdr:colOff>
      <xdr:row>9</xdr:row>
      <xdr:rowOff>5246</xdr:rowOff>
    </xdr:from>
    <xdr:to>
      <xdr:col>5</xdr:col>
      <xdr:colOff>17393</xdr:colOff>
      <xdr:row>23</xdr:row>
      <xdr:rowOff>172554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D04ED9-76EB-74BD-AF4E-B465E224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2</xdr:row>
      <xdr:rowOff>101600</xdr:rowOff>
    </xdr:from>
    <xdr:to>
      <xdr:col>7</xdr:col>
      <xdr:colOff>98425</xdr:colOff>
      <xdr:row>17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253F07-89EA-223F-35A4-A8D7500B2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139903</xdr:colOff>
      <xdr:row>19</xdr:row>
      <xdr:rowOff>132552</xdr:rowOff>
    </xdr:from>
    <xdr:to>
      <xdr:col>3</xdr:col>
      <xdr:colOff>494057</xdr:colOff>
      <xdr:row>34</xdr:row>
      <xdr:rowOff>87949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5E4CA8-6E9D-14E4-E222-BA90837A5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454526</xdr:colOff>
      <xdr:row>8</xdr:row>
      <xdr:rowOff>182479</xdr:rowOff>
    </xdr:from>
    <xdr:to>
      <xdr:col>3</xdr:col>
      <xdr:colOff>297447</xdr:colOff>
      <xdr:row>23</xdr:row>
      <xdr:rowOff>168442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F08229-B46C-D15D-06B7-63B25B7FF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430069</xdr:colOff>
      <xdr:row>9</xdr:row>
      <xdr:rowOff>5195</xdr:rowOff>
    </xdr:from>
    <xdr:to>
      <xdr:col>3</xdr:col>
      <xdr:colOff>614796</xdr:colOff>
      <xdr:row>23</xdr:row>
      <xdr:rowOff>162213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1B20F0-14FF-A932-21EA-B6FD10E60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563267</xdr:colOff>
      <xdr:row>11</xdr:row>
      <xdr:rowOff>183610</xdr:rowOff>
    </xdr:from>
    <xdr:to>
      <xdr:col>4</xdr:col>
      <xdr:colOff>364024</xdr:colOff>
      <xdr:row>26</xdr:row>
      <xdr:rowOff>139006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9CF61-577B-A273-227D-22AA5F98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12</xdr:row>
      <xdr:rowOff>50800</xdr:rowOff>
    </xdr:from>
    <xdr:to>
      <xdr:col>4</xdr:col>
      <xdr:colOff>568325</xdr:colOff>
      <xdr:row>27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9454C0-B378-5C6E-EF28-00582229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1361440</xdr:colOff>
      <xdr:row>7</xdr:row>
      <xdr:rowOff>45720</xdr:rowOff>
    </xdr:from>
    <xdr:to>
      <xdr:col>5</xdr:col>
      <xdr:colOff>35560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330430-217F-094D-5C1F-B5518A24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11</xdr:row>
      <xdr:rowOff>69850</xdr:rowOff>
    </xdr:from>
    <xdr:to>
      <xdr:col>5</xdr:col>
      <xdr:colOff>555625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2372A5-07B3-9F25-DEB6-97AABAB3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" refreshedDate="45622.829845370368" createdVersion="8" refreshedVersion="8" minRefreshableVersion="3" recordCount="59" xr:uid="{D8CBB861-3693-45C8-818E-09AF679C59B0}">
  <cacheSource type="worksheet">
    <worksheetSource ref="A1:S60" sheet="Hoja1"/>
  </cacheSource>
  <cacheFields count="19">
    <cacheField name="Carrera" numFmtId="0">
      <sharedItems count="2">
        <s v="Estadística"/>
        <s v="Ingeniería en Ciencia de datos"/>
      </sharedItems>
    </cacheField>
    <cacheField name="Género 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17" maxValue="25" count="8">
        <n v="22"/>
        <n v="23"/>
        <n v="18"/>
        <n v="25"/>
        <n v="17"/>
        <n v="24"/>
        <n v="19"/>
        <n v="20"/>
      </sharedItems>
    </cacheField>
    <cacheField name="Hora de dormir " numFmtId="0">
      <sharedItems containsSemiMixedTypes="0" containsNonDate="0" containsDate="1" containsString="0" minDate="1899-12-30T00:00:00" maxDate="1899-12-31T00:00:00" count="13">
        <d v="1899-12-30T00:00:00"/>
        <d v="1899-12-30T03:00:00"/>
        <d v="1899-12-30T23:00:00"/>
        <d v="1899-12-30T22:00:00"/>
        <d v="1899-12-30T23:30:00"/>
        <d v="1899-12-30T01:00:00"/>
        <d v="1899-12-30T22:30:00"/>
        <d v="1899-12-30T20:30:00"/>
        <d v="1899-12-30T21:00:00"/>
        <d v="1899-12-30T23:45:00"/>
        <d v="1899-12-30T01:30:00"/>
        <d v="1899-12-30T00:30:00"/>
        <d v="1899-12-30T02:00:00"/>
      </sharedItems>
    </cacheField>
    <cacheField name="Hora de despertar" numFmtId="20">
      <sharedItems containsSemiMixedTypes="0" containsNonDate="0" containsDate="1" containsString="0" minDate="1899-12-30T03:30:00" maxDate="1899-12-30T09:30:00"/>
    </cacheField>
    <cacheField name="Horas promedio en la noche " numFmtId="0">
      <sharedItems/>
    </cacheField>
    <cacheField name="Despertares nocturnos " numFmtId="0">
      <sharedItems/>
    </cacheField>
    <cacheField name="Uso de dispositivos " numFmtId="0">
      <sharedItems/>
    </cacheField>
    <cacheField name="Calidad del sueño " numFmtId="0">
      <sharedItems containsSemiMixedTypes="0" containsString="0" containsNumber="1" containsInteger="1" minValue="2" maxValue="5"/>
    </cacheField>
    <cacheField name="Actividad física " numFmtId="0">
      <sharedItems/>
    </cacheField>
    <cacheField name="Nivel de estrés " numFmtId="0">
      <sharedItems containsSemiMixedTypes="0" containsString="0" containsNumber="1" containsInteger="1" minValue="1" maxValue="5"/>
    </cacheField>
    <cacheField name="Tiempo de estudio " numFmtId="0">
      <sharedItems/>
    </cacheField>
    <cacheField name="Cansancio clases " numFmtId="0">
      <sharedItems/>
    </cacheField>
    <cacheField name="Rendimiento académico " numFmtId="0">
      <sharedItems/>
    </cacheField>
    <cacheField name="Impacto de sueño " numFmtId="0">
      <sharedItems/>
    </cacheField>
    <cacheField name="Factores en calidad de sueño " numFmtId="0">
      <sharedItems/>
    </cacheField>
    <cacheField name="Media " numFmtId="20">
      <sharedItems containsNonDate="0"/>
    </cacheField>
    <cacheField name="Horas dormidas" numFmtId="20">
      <sharedItems containsSemiMixedTypes="0" containsNonDate="0" containsDate="1" containsString="0" minDate="1899-12-30T02:00:00" maxDate="1899-12-30T10:30:00"/>
    </cacheField>
    <cacheField name="punto medio " numFmtId="0">
      <sharedItems containsSemiMixedTypes="0" containsString="0" containsNumber="1" containsInteger="1" minValue="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" refreshedDate="45622.973137384259" createdVersion="8" refreshedVersion="8" minRefreshableVersion="3" recordCount="59" xr:uid="{5CC442E0-950A-4433-9FCE-0E691016D5CB}">
  <cacheSource type="worksheet">
    <worksheetSource ref="D1:D60" sheet="Hoja1"/>
  </cacheSource>
  <cacheFields count="1">
    <cacheField name="Hora de dormir " numFmtId="0">
      <sharedItems containsSemiMixedTypes="0" containsNonDate="0" containsDate="1" containsString="0" minDate="1899-12-30T00:00:00" maxDate="1899-12-31T00:00:00" count="13">
        <d v="1899-12-30T00:00:00"/>
        <d v="1899-12-30T03:00:00"/>
        <d v="1899-12-30T23:00:00"/>
        <d v="1899-12-30T23:30:00"/>
        <d v="1899-12-30T01:00:00"/>
        <d v="1899-12-30T20:30:00"/>
        <d v="1899-12-30T21:00:00"/>
        <d v="1899-12-30T01:30:00"/>
        <d v="1899-12-30T00:30:00"/>
        <d v="1899-12-30T22:00:00"/>
        <d v="1899-12-30T22:30:00"/>
        <d v="1899-12-30T23:45:00"/>
        <d v="1899-12-30T02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" refreshedDate="45622.975712384257" createdVersion="8" refreshedVersion="8" minRefreshableVersion="3" recordCount="59" xr:uid="{C3FC542C-3F83-4DC2-8C0A-4C2F40F140F8}">
  <cacheSource type="worksheet">
    <worksheetSource ref="A1:T60" sheet="Hoja1"/>
  </cacheSource>
  <cacheFields count="20">
    <cacheField name="Carrera" numFmtId="0">
      <sharedItems count="2">
        <s v="Estadística"/>
        <s v="Ingeniería en Ciencia de datos"/>
      </sharedItems>
    </cacheField>
    <cacheField name="Género 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17" maxValue="25"/>
    </cacheField>
    <cacheField name="Hora de dormir " numFmtId="0">
      <sharedItems containsSemiMixedTypes="0" containsNonDate="0" containsDate="1" containsString="0" minDate="1899-12-30T00:00:00" maxDate="1899-12-31T00:00:00" count="13">
        <d v="1899-12-30T00:00:00"/>
        <d v="1899-12-30T03:00:00"/>
        <d v="1899-12-30T23:00:00"/>
        <d v="1899-12-30T23:30:00"/>
        <d v="1899-12-30T01:00:00"/>
        <d v="1899-12-30T20:30:00"/>
        <d v="1899-12-30T21:00:00"/>
        <d v="1899-12-30T01:30:00"/>
        <d v="1899-12-30T00:30:00"/>
        <d v="1899-12-30T22:00:00"/>
        <d v="1899-12-30T22:30:00"/>
        <d v="1899-12-30T23:45:00"/>
        <d v="1899-12-30T02:00:00"/>
      </sharedItems>
    </cacheField>
    <cacheField name="Hora de despertar" numFmtId="20">
      <sharedItems containsSemiMixedTypes="0" containsNonDate="0" containsDate="1" containsString="0" minDate="1899-12-30T03:30:00" maxDate="1899-12-30T09:30:00"/>
    </cacheField>
    <cacheField name="Horas promedio en la noche " numFmtId="0">
      <sharedItems count="4">
        <s v="6-8."/>
        <s v="4-6."/>
        <s v="6-8. "/>
        <s v="4-6. "/>
      </sharedItems>
    </cacheField>
    <cacheField name="Despertares nocturnos " numFmtId="0">
      <sharedItems/>
    </cacheField>
    <cacheField name="Uso de dispositivos " numFmtId="0">
      <sharedItems/>
    </cacheField>
    <cacheField name="Calidad del sueño " numFmtId="0">
      <sharedItems containsSemiMixedTypes="0" containsString="0" containsNumber="1" containsInteger="1" minValue="2" maxValue="5"/>
    </cacheField>
    <cacheField name="Actividad física " numFmtId="0">
      <sharedItems/>
    </cacheField>
    <cacheField name="Nivel de estrés " numFmtId="0">
      <sharedItems containsSemiMixedTypes="0" containsString="0" containsNumber="1" containsInteger="1" minValue="1" maxValue="5"/>
    </cacheField>
    <cacheField name="Tiempo de estudio " numFmtId="0">
      <sharedItems/>
    </cacheField>
    <cacheField name="Cansancio clases " numFmtId="0">
      <sharedItems/>
    </cacheField>
    <cacheField name="Rendimiento académico " numFmtId="0">
      <sharedItems/>
    </cacheField>
    <cacheField name="Impacto de sueño " numFmtId="0">
      <sharedItems/>
    </cacheField>
    <cacheField name="Factores en calidad de sueño " numFmtId="0">
      <sharedItems/>
    </cacheField>
    <cacheField name="Media " numFmtId="20">
      <sharedItems containsNonDate="0" count="2">
        <s v="Sueño intermedio"/>
        <s v="Sueño corto"/>
      </sharedItems>
    </cacheField>
    <cacheField name="Horas dormidas" numFmtId="20">
      <sharedItems containsSemiMixedTypes="0" containsNonDate="0" containsDate="1" containsString="0" minDate="1899-12-30T02:00:00" maxDate="1899-12-30T10:30:00"/>
    </cacheField>
    <cacheField name="punto medio " numFmtId="0">
      <sharedItems containsSemiMixedTypes="0" containsString="0" containsNumber="1" containsInteger="1" minValue="5" maxValue="7"/>
    </cacheField>
    <cacheField name="Hora de dormir 2" numFmtId="0">
      <sharedItems containsSemiMixedTypes="0" containsString="0" containsNumber="1" minValue="0" maxValue="23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" refreshedDate="45622.984013078705" createdVersion="8" refreshedVersion="8" minRefreshableVersion="3" recordCount="61" xr:uid="{9C9368ED-7969-45E5-8B9B-B8B40D1A4D45}">
  <cacheSource type="worksheet">
    <worksheetSource ref="A1:T1048576" sheet="Hoja1"/>
  </cacheSource>
  <cacheFields count="20">
    <cacheField name="Carrera" numFmtId="0">
      <sharedItems containsBlank="1" count="3">
        <s v="Estadística"/>
        <s v="Ingeniería en Ciencia de datos"/>
        <m/>
      </sharedItems>
    </cacheField>
    <cacheField name="Género " numFmtId="0">
      <sharedItems containsBlank="1"/>
    </cacheField>
    <cacheField name="Edad" numFmtId="0">
      <sharedItems containsString="0" containsBlank="1" containsNumber="1" containsInteger="1" minValue="17" maxValue="25"/>
    </cacheField>
    <cacheField name="Hora de dormir " numFmtId="0">
      <sharedItems containsNonDate="0" containsDate="1" containsString="0" containsBlank="1" minDate="1899-12-30T00:00:00" maxDate="1899-12-31T00:00:00"/>
    </cacheField>
    <cacheField name="Hora de despertar" numFmtId="0">
      <sharedItems containsNonDate="0" containsDate="1" containsString="0" containsBlank="1" minDate="1899-12-30T03:30:00" maxDate="1899-12-30T09:30:00"/>
    </cacheField>
    <cacheField name="Horas promedio en la noche " numFmtId="0">
      <sharedItems containsBlank="1" count="5">
        <s v="6-8."/>
        <s v="4-6."/>
        <s v="6-8. "/>
        <s v="4-6. "/>
        <m/>
      </sharedItems>
    </cacheField>
    <cacheField name="Despertares nocturnos " numFmtId="0">
      <sharedItems containsBlank="1" count="6">
        <s v="Nunca"/>
        <s v="1-2  veces"/>
        <s v="1-2 veces"/>
        <s v="Más 2 veces "/>
        <s v="1-2 veces "/>
        <m/>
      </sharedItems>
    </cacheField>
    <cacheField name="Uso de dispositivos " numFmtId="0">
      <sharedItems containsBlank="1"/>
    </cacheField>
    <cacheField name="Calidad del sueño " numFmtId="0">
      <sharedItems containsString="0" containsBlank="1" containsNumber="1" containsInteger="1" minValue="2" maxValue="5"/>
    </cacheField>
    <cacheField name="Actividad física " numFmtId="0">
      <sharedItems containsBlank="1"/>
    </cacheField>
    <cacheField name="Nivel de estrés " numFmtId="0">
      <sharedItems containsString="0" containsBlank="1" containsNumber="1" containsInteger="1" minValue="1" maxValue="5" count="6">
        <n v="2"/>
        <n v="5"/>
        <n v="3"/>
        <n v="4"/>
        <n v="1"/>
        <m/>
      </sharedItems>
    </cacheField>
    <cacheField name="Tiempo de estudio " numFmtId="0">
      <sharedItems containsBlank="1" count="4">
        <s v="Más de 4 horas"/>
        <s v="2-4 horas"/>
        <s v="Menos de 2 horas"/>
        <m/>
      </sharedItems>
    </cacheField>
    <cacheField name="Cansancio clases " numFmtId="0">
      <sharedItems containsBlank="1"/>
    </cacheField>
    <cacheField name="Rendimiento académico " numFmtId="0">
      <sharedItems containsBlank="1" count="4">
        <s v="Regular"/>
        <s v="Bueno"/>
        <s v="Excelente"/>
        <m/>
      </sharedItems>
    </cacheField>
    <cacheField name="Impacto de sueño " numFmtId="0">
      <sharedItems containsBlank="1"/>
    </cacheField>
    <cacheField name="Factores en calidad de sueño " numFmtId="0">
      <sharedItems containsBlank="1"/>
    </cacheField>
    <cacheField name="Media " numFmtId="0">
      <sharedItems containsNonDate="0" containsBlank="1" count="3">
        <s v="Sueño intermedio"/>
        <s v="Sueño corto"/>
        <m/>
      </sharedItems>
    </cacheField>
    <cacheField name="Horas dormidas" numFmtId="0">
      <sharedItems containsNonDate="0" containsDate="1" containsString="0" containsBlank="1" minDate="1899-12-30T02:00:00" maxDate="1899-12-30T10:30:00"/>
    </cacheField>
    <cacheField name="punto medio " numFmtId="0">
      <sharedItems containsString="0" containsBlank="1" containsNumber="1" containsInteger="1" minValue="5" maxValue="7"/>
    </cacheField>
    <cacheField name="Hora de dormir 2" numFmtId="0">
      <sharedItems containsString="0" containsBlank="1" containsNumber="1" minValue="0" maxValue="23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d v="1899-12-30T08:00:00"/>
    <s v="6-8."/>
    <s v="Nunca"/>
    <s v="30 minutos a 1 hora"/>
    <n v="4"/>
    <s v="Sí"/>
    <n v="2"/>
    <s v="Más de 4 horas"/>
    <s v="Ocasionalmente"/>
    <s v="Regular"/>
    <s v="Algo"/>
    <s v="El uso de dispositivos electrónicos."/>
    <s v="Sueño intermedio"/>
    <d v="1899-12-30T08:00:00"/>
    <n v="7"/>
  </r>
  <r>
    <x v="0"/>
    <x v="0"/>
    <x v="1"/>
    <x v="1"/>
    <d v="1899-12-30T06:00:00"/>
    <s v="4-6."/>
    <s v="1-2  veces"/>
    <s v="Más de 2 horas"/>
    <n v="2"/>
    <s v="No"/>
    <n v="5"/>
    <s v="Más de 4 horas"/>
    <s v="Frecuentemente"/>
    <s v="Regular"/>
    <s v="Algo"/>
    <s v="Problemade salud"/>
    <s v="Sueño corto"/>
    <d v="1899-12-30T03:00:00"/>
    <n v="5"/>
  </r>
  <r>
    <x v="0"/>
    <x v="0"/>
    <x v="1"/>
    <x v="2"/>
    <d v="1899-12-30T06:30:00"/>
    <s v="4-6."/>
    <s v="1-2  veces"/>
    <s v="30 minutos a 1 hora"/>
    <n v="3"/>
    <s v="No"/>
    <n v="3"/>
    <s v="2-4 horas"/>
    <s v="Ocasionalmente"/>
    <s v="Bueno"/>
    <s v="Si, mucho"/>
    <s v="Cargas académicas (horas de estudio, realización de tareas)"/>
    <s v="Sueño corto"/>
    <d v="1899-12-30T07:30:00"/>
    <n v="5"/>
  </r>
  <r>
    <x v="1"/>
    <x v="0"/>
    <x v="2"/>
    <x v="3"/>
    <d v="1899-12-30T07:00:00"/>
    <s v="6-8."/>
    <s v="Más 2 veces "/>
    <s v="Más de 2 horas"/>
    <n v="4"/>
    <s v="Sí"/>
    <n v="2"/>
    <s v="Más de 4 horas"/>
    <s v="Nunca"/>
    <s v="Bueno"/>
    <s v="Si, mucho"/>
    <s v="Cargas académicas (horas de estudio, realización de tareas)"/>
    <s v="Sueño intermedio"/>
    <d v="1899-12-30T09:00:00"/>
    <n v="7"/>
  </r>
  <r>
    <x v="1"/>
    <x v="0"/>
    <x v="3"/>
    <x v="3"/>
    <d v="1899-12-30T05:30:00"/>
    <s v="4-6."/>
    <s v="1-2  veces"/>
    <s v="0 a 30 minutos"/>
    <n v="3"/>
    <s v="No"/>
    <n v="3"/>
    <s v="Más de 4 horas"/>
    <s v="Frecuentemente"/>
    <s v="Regular"/>
    <s v="Algo"/>
    <s v="Cargaacadémicas (horas de estudio, realización de tareas)"/>
    <s v="Sueño corto"/>
    <d v="1899-12-30T07:30:00"/>
    <n v="5"/>
  </r>
  <r>
    <x v="1"/>
    <x v="0"/>
    <x v="2"/>
    <x v="2"/>
    <d v="1899-12-30T05:00:00"/>
    <s v="4-6."/>
    <s v="Más 2 veces "/>
    <s v="0 a 30 minutos"/>
    <n v="3"/>
    <s v="No"/>
    <n v="3"/>
    <s v="Más de 4 horas"/>
    <s v="Ocasionalmente"/>
    <s v="Bueno"/>
    <s v="Algo"/>
    <s v="Estrés o ansiedad"/>
    <s v="Sueño corto"/>
    <d v="1899-12-30T06:00:00"/>
    <n v="5"/>
  </r>
  <r>
    <x v="0"/>
    <x v="0"/>
    <x v="0"/>
    <x v="2"/>
    <d v="1899-12-30T08:00:00"/>
    <s v="6-8."/>
    <s v="1-2  veces"/>
    <s v="1 hora a 2 horas"/>
    <n v="5"/>
    <s v="No"/>
    <n v="2"/>
    <s v="2-4 horas"/>
    <s v="Ocasionalmente"/>
    <s v="Excelente"/>
    <s v="Si, mucho"/>
    <s v="Problemas de salud"/>
    <s v="Sueño intermedio"/>
    <d v="1899-12-30T09:00:00"/>
    <n v="7"/>
  </r>
  <r>
    <x v="0"/>
    <x v="0"/>
    <x v="1"/>
    <x v="2"/>
    <d v="1899-12-30T05:00:00"/>
    <s v="6-8."/>
    <s v="1-2  veces"/>
    <s v="0 a 30 minutos"/>
    <n v="4"/>
    <s v="No"/>
    <n v="3"/>
    <s v="Menos de 2 horas"/>
    <s v="Ocasionalmente"/>
    <s v="Bueno"/>
    <s v="No, en absoluto"/>
    <s v="Probleman de salud"/>
    <s v="Sueño intermedio"/>
    <d v="1899-12-30T06:00:00"/>
    <n v="7"/>
  </r>
  <r>
    <x v="1"/>
    <x v="0"/>
    <x v="2"/>
    <x v="2"/>
    <d v="1899-12-30T07:00:00"/>
    <s v="6-8."/>
    <s v="1-2 veces "/>
    <s v="30 minutos a 1 hora"/>
    <n v="4"/>
    <s v="Sí"/>
    <n v="1"/>
    <s v="Menos de 2 horas"/>
    <s v="Ocasionalmente"/>
    <s v="Bueno"/>
    <s v="Si, mucho"/>
    <s v="Cargas académicas (horas de estudio, realización de tareas)"/>
    <s v="Sueño intermedio"/>
    <d v="1899-12-30T08:00:00"/>
    <n v="7"/>
  </r>
  <r>
    <x v="1"/>
    <x v="0"/>
    <x v="4"/>
    <x v="2"/>
    <d v="1899-12-30T06:25:00"/>
    <s v="6-8."/>
    <s v="1-2 veces "/>
    <s v="1 hora a 2 horas"/>
    <n v="3"/>
    <s v="Sí"/>
    <n v="3"/>
    <s v="2-4 horas"/>
    <s v="Ocasionalmente"/>
    <s v="Bueno"/>
    <s v="Algo"/>
    <s v="Estrés o ansiedad"/>
    <s v="Sueño intermedio"/>
    <d v="1899-12-30T07:25:00"/>
    <n v="7"/>
  </r>
  <r>
    <x v="1"/>
    <x v="0"/>
    <x v="2"/>
    <x v="2"/>
    <d v="1899-12-30T05:00:00"/>
    <s v="4-6."/>
    <s v="1-2 veces "/>
    <s v="0 a 30 minutos"/>
    <n v="3"/>
    <s v="No"/>
    <n v="4"/>
    <s v="2-4 horas"/>
    <s v="Frecuentemente"/>
    <s v="Bueno"/>
    <s v="Si, mucho"/>
    <s v="Estrés o ansiedad"/>
    <s v="Sueño corto"/>
    <d v="1899-12-30T06:00:00"/>
    <n v="5"/>
  </r>
  <r>
    <x v="0"/>
    <x v="0"/>
    <x v="5"/>
    <x v="4"/>
    <d v="1899-12-30T06:30:00"/>
    <s v="6-8."/>
    <s v="1-2  veces"/>
    <s v="Más de 2 horas"/>
    <n v="3"/>
    <s v="No"/>
    <n v="3"/>
    <s v="2-4 horas"/>
    <s v="Ocasionalmente"/>
    <s v="Bueno"/>
    <s v="Si, mucho"/>
    <s v="Problemas de salud"/>
    <s v="Sueño intermedio"/>
    <d v="1899-12-30T07:00:00"/>
    <n v="7"/>
  </r>
  <r>
    <x v="1"/>
    <x v="0"/>
    <x v="6"/>
    <x v="4"/>
    <d v="1899-12-30T05:20:00"/>
    <s v="4-6."/>
    <s v="1-2 veces "/>
    <s v="1 hora a 2 horas"/>
    <n v="2"/>
    <s v="No"/>
    <n v="4"/>
    <s v="Más de 4 horas"/>
    <s v="Ocasionalmente"/>
    <s v="Regular"/>
    <s v="Si, mucho"/>
    <s v="El uso de dispositivos electrónicos."/>
    <s v="Sueño corto"/>
    <d v="1899-12-30T05:10:00"/>
    <n v="5"/>
  </r>
  <r>
    <x v="0"/>
    <x v="0"/>
    <x v="3"/>
    <x v="4"/>
    <d v="1899-12-30T06:00:00"/>
    <s v="6-8."/>
    <s v="1-2  veces"/>
    <s v="0 a 30 minutos"/>
    <n v="3"/>
    <s v="No"/>
    <n v="3"/>
    <s v="Más de 4 horas"/>
    <s v="Frecuentemente"/>
    <s v="Bueno"/>
    <s v="Si, mucho"/>
    <s v="Problemas de salud"/>
    <s v="Sueño intermedio"/>
    <d v="1899-12-30T06:30:00"/>
    <n v="7"/>
  </r>
  <r>
    <x v="1"/>
    <x v="0"/>
    <x v="7"/>
    <x v="0"/>
    <d v="1899-12-30T06:00:00"/>
    <s v="4-6."/>
    <s v="Nunca"/>
    <s v="30 minutos a 1 hora"/>
    <n v="2"/>
    <s v="No"/>
    <n v="3"/>
    <s v="2-4 horas"/>
    <s v="Ocasionalmente"/>
    <s v="Bueno"/>
    <s v="Si, mucho"/>
    <s v="Estrés o ansiedad"/>
    <s v="Sueño corto"/>
    <d v="1899-12-30T06:00:00"/>
    <n v="5"/>
  </r>
  <r>
    <x v="1"/>
    <x v="0"/>
    <x v="3"/>
    <x v="0"/>
    <d v="1899-12-30T05:00:00"/>
    <s v="4-6."/>
    <s v="Nunca"/>
    <s v="Más de 2 horas"/>
    <n v="2"/>
    <s v="No"/>
    <n v="4"/>
    <s v="Más de 4 horas"/>
    <s v="Ocasionalmente"/>
    <s v="Bueno"/>
    <s v="Si, mucho"/>
    <s v="Cargas académicas (horas de estudio, realización de tareas)"/>
    <s v="Sueño corto"/>
    <d v="1899-12-30T05:00:00"/>
    <n v="5"/>
  </r>
  <r>
    <x v="0"/>
    <x v="0"/>
    <x v="1"/>
    <x v="0"/>
    <d v="1899-12-30T08:20:00"/>
    <s v="6-8."/>
    <s v="Nunca"/>
    <s v="1 hora a 2 horas"/>
    <n v="5"/>
    <s v="Sí"/>
    <n v="2"/>
    <s v="Más de 4 horas"/>
    <s v="Nunca"/>
    <s v="Excelente"/>
    <s v="Algo"/>
    <s v="Problemade salud"/>
    <s v="Sueño intermedio"/>
    <d v="1899-12-30T08:20:00"/>
    <n v="7"/>
  </r>
  <r>
    <x v="1"/>
    <x v="0"/>
    <x v="2"/>
    <x v="0"/>
    <d v="1899-12-30T05:30:00"/>
    <s v="4-6."/>
    <s v="Nunca"/>
    <s v="0 a 30 minutos"/>
    <n v="3"/>
    <s v="No"/>
    <n v="4"/>
    <s v="Menos de 2 horas"/>
    <s v="Ocasionalmente"/>
    <s v="Bueno"/>
    <s v="Algo"/>
    <s v="Estrés o ansiedad"/>
    <s v="Sueño corto"/>
    <d v="1899-12-30T05:30:00"/>
    <n v="5"/>
  </r>
  <r>
    <x v="0"/>
    <x v="0"/>
    <x v="6"/>
    <x v="0"/>
    <d v="1899-12-30T07:30:00"/>
    <s v="4-6."/>
    <s v="Nunca"/>
    <s v="Más de 2 horas"/>
    <n v="4"/>
    <s v="No"/>
    <n v="3"/>
    <s v="Menos de 2 horas"/>
    <s v="Ocasionalmente"/>
    <s v="Excelente"/>
    <s v="Algo"/>
    <s v="El uso de dispositivos electrónicos."/>
    <s v="Sueño corto"/>
    <d v="1899-12-30T07:30:00"/>
    <n v="5"/>
  </r>
  <r>
    <x v="0"/>
    <x v="0"/>
    <x v="6"/>
    <x v="0"/>
    <d v="1899-12-30T08:00:00"/>
    <s v="6-8."/>
    <s v="Nunca"/>
    <s v="Más de 2 horas"/>
    <n v="3"/>
    <s v="No"/>
    <n v="5"/>
    <s v="Menos de 2 horas"/>
    <s v="Ocasionalmente"/>
    <s v="Regular"/>
    <s v="No, en absoluto"/>
    <s v="El uso de dispositivos electrónicos."/>
    <s v="Sueño intermedio"/>
    <d v="1899-12-30T08:00:00"/>
    <n v="7"/>
  </r>
  <r>
    <x v="1"/>
    <x v="0"/>
    <x v="2"/>
    <x v="5"/>
    <d v="1899-12-30T07:40:00"/>
    <s v="4-6. "/>
    <s v="1-2 veces"/>
    <s v="1 a 2 horas"/>
    <n v="3"/>
    <s v="Sí"/>
    <n v="4"/>
    <s v="Menos de 2 horas"/>
    <s v="Frecuentemente"/>
    <s v="Bueno"/>
    <s v="Algo"/>
    <s v="Estrés o ansiedad"/>
    <s v="Sueño corto"/>
    <d v="1899-12-30T06:40:00"/>
    <n v="5"/>
  </r>
  <r>
    <x v="1"/>
    <x v="0"/>
    <x v="6"/>
    <x v="3"/>
    <d v="1899-12-30T06:00:00"/>
    <s v="6-8."/>
    <s v="1-2 veces"/>
    <s v="0 a 30 minutos"/>
    <n v="4"/>
    <s v="Sí"/>
    <n v="4"/>
    <s v="Menos de 2 horas"/>
    <s v="Ocasionalmente"/>
    <s v="Bueno"/>
    <s v="Algo"/>
    <s v="Estrés o ansiedad"/>
    <s v="Sueño intermedio"/>
    <d v="1899-12-30T08:00:00"/>
    <n v="7"/>
  </r>
  <r>
    <x v="1"/>
    <x v="0"/>
    <x v="6"/>
    <x v="3"/>
    <d v="1899-12-30T07:00:00"/>
    <s v="6-8."/>
    <s v="1-2 veces"/>
    <s v="0 a 30 minutos"/>
    <n v="3"/>
    <s v="No"/>
    <n v="4"/>
    <s v="Menos de 2 horas"/>
    <s v="Frecuentemente"/>
    <s v="Regular"/>
    <s v="Algo"/>
    <s v="El uso de dispositivos electrónicos."/>
    <s v="Sueño intermedio"/>
    <d v="1899-12-30T09:00:00"/>
    <n v="7"/>
  </r>
  <r>
    <x v="1"/>
    <x v="0"/>
    <x v="7"/>
    <x v="6"/>
    <d v="1899-12-30T08:00:00"/>
    <s v="6-8."/>
    <s v="1-2 veces"/>
    <s v="1 a 2 horas"/>
    <n v="3"/>
    <s v="No"/>
    <n v="4"/>
    <s v="2-4 horas"/>
    <s v="Ocasionalmente"/>
    <s v="Bueno"/>
    <s v="No, en absoluto"/>
    <s v="Estrés o ansiedad"/>
    <s v="Sueño intermedio"/>
    <d v="1899-12-30T10:30:00"/>
    <n v="7"/>
  </r>
  <r>
    <x v="1"/>
    <x v="0"/>
    <x v="2"/>
    <x v="2"/>
    <d v="1899-12-30T06:00:00"/>
    <s v="6-8."/>
    <s v="Nunca"/>
    <s v="30 minutos a 1 hora"/>
    <n v="3"/>
    <s v="Sí"/>
    <n v="3"/>
    <s v="Menos de 2 horas"/>
    <s v="Ocasionalmente"/>
    <s v="Regular"/>
    <s v="Algo"/>
    <s v="Cargas académicas (horas de estudio, realización de tareas)"/>
    <s v="Sueño intermedio"/>
    <d v="1899-12-30T07:00:00"/>
    <n v="7"/>
  </r>
  <r>
    <x v="0"/>
    <x v="0"/>
    <x v="7"/>
    <x v="2"/>
    <d v="1899-12-30T07:30:00"/>
    <s v="6-8."/>
    <s v="Nunca"/>
    <s v="Más de 2 horas"/>
    <n v="3"/>
    <s v="No"/>
    <n v="3"/>
    <s v="Menos de 2 horas"/>
    <s v="Frecuentemente"/>
    <s v="Regular"/>
    <s v="Si, mucho"/>
    <s v="El uso de dispositivos electrónicos."/>
    <s v="Sueño intermedio"/>
    <d v="1899-12-30T08:30:00"/>
    <n v="7"/>
  </r>
  <r>
    <x v="0"/>
    <x v="1"/>
    <x v="1"/>
    <x v="5"/>
    <d v="1899-12-30T05:00:00"/>
    <s v="4-6."/>
    <s v="1-2  veces"/>
    <s v="1 hora a 2 horas"/>
    <n v="2"/>
    <s v="No"/>
    <n v="4"/>
    <s v="Más de 4 horas"/>
    <s v="Frecuentemente"/>
    <s v="Regular"/>
    <s v="Si, mucho"/>
    <s v="Problemas de salud"/>
    <s v="Sueño corto"/>
    <d v="1899-12-30T04:00:00"/>
    <n v="5"/>
  </r>
  <r>
    <x v="1"/>
    <x v="1"/>
    <x v="2"/>
    <x v="5"/>
    <d v="1899-12-30T08:00:00"/>
    <s v="6-8."/>
    <s v="1-2 veces "/>
    <s v="0 a 30 minutos"/>
    <n v="4"/>
    <s v="Sí"/>
    <n v="3"/>
    <s v="Más de 4 horas"/>
    <s v="Ocasionalmente"/>
    <s v="Bueno"/>
    <s v="Algo"/>
    <s v="Cargaacadémicas (horas de estudio, realización de tareas)"/>
    <s v="Sueño intermedio"/>
    <d v="1899-12-30T07:00:00"/>
    <n v="7"/>
  </r>
  <r>
    <x v="0"/>
    <x v="1"/>
    <x v="0"/>
    <x v="1"/>
    <d v="1899-12-30T05:00:00"/>
    <s v="4-6."/>
    <s v="1-2  veces"/>
    <s v="0 a 30 minutos"/>
    <n v="3"/>
    <s v="No"/>
    <n v="4"/>
    <s v="Más de 4 horas"/>
    <s v="Ocasionalmente"/>
    <s v="Bueno"/>
    <s v="Algo"/>
    <s v="Estrés o ansiedad"/>
    <s v="Sueño corto"/>
    <d v="1899-12-30T02:00:00"/>
    <n v="5"/>
  </r>
  <r>
    <x v="1"/>
    <x v="1"/>
    <x v="2"/>
    <x v="2"/>
    <d v="1899-12-30T03:30:00"/>
    <s v="6-8."/>
    <s v="1-2 veces "/>
    <s v="30 minutos a 1 hora"/>
    <n v="2"/>
    <s v="No"/>
    <n v="3"/>
    <s v="2-4 horas"/>
    <s v="Frecuentemente"/>
    <s v="Regular"/>
    <s v="Si, mucho"/>
    <s v="El uso de dispositivos electrónicos."/>
    <s v="Sueño intermedio"/>
    <d v="1899-12-30T04:30:00"/>
    <n v="7"/>
  </r>
  <r>
    <x v="0"/>
    <x v="1"/>
    <x v="0"/>
    <x v="7"/>
    <d v="1899-12-30T05:30:00"/>
    <s v="4-6."/>
    <s v="1-2  veces"/>
    <s v="30 minutos a 1 hora"/>
    <n v="4"/>
    <s v="Sí"/>
    <n v="4"/>
    <s v="Menos de 2 horas"/>
    <s v="Ocasionalmente"/>
    <s v="Bueno"/>
    <s v="Si, mucho"/>
    <s v="Problemas de salud"/>
    <s v="Sueño corto"/>
    <d v="1899-12-30T09:00:00"/>
    <n v="5"/>
  </r>
  <r>
    <x v="1"/>
    <x v="1"/>
    <x v="2"/>
    <x v="8"/>
    <d v="1899-12-30T05:30:00"/>
    <s v="4-6."/>
    <s v="Más 2 veces "/>
    <s v="30 minutos a 1 hora"/>
    <n v="3"/>
    <s v="Sí"/>
    <n v="2"/>
    <s v="Más de 4 horas"/>
    <s v="Ocasionalmente"/>
    <s v="Bueno"/>
    <s v="Algo"/>
    <s v="Estrés o ansiedad"/>
    <s v="Sueño corto"/>
    <d v="1899-12-30T08:30:00"/>
    <n v="5"/>
  </r>
  <r>
    <x v="0"/>
    <x v="1"/>
    <x v="5"/>
    <x v="8"/>
    <d v="1899-12-30T04:00:00"/>
    <s v="4-6."/>
    <s v="1-2  veces"/>
    <s v="30 minutos a 1 hora"/>
    <n v="3"/>
    <s v="No"/>
    <n v="4"/>
    <s v="2-4 horas"/>
    <s v="Frecuentemente"/>
    <s v="Regular"/>
    <s v="Algo"/>
    <s v="Problemade salud"/>
    <s v="Sueño corto"/>
    <d v="1899-12-30T07:00:00"/>
    <n v="5"/>
  </r>
  <r>
    <x v="1"/>
    <x v="1"/>
    <x v="2"/>
    <x v="3"/>
    <d v="1899-12-30T06:00:00"/>
    <s v="6-8."/>
    <s v="Más 2 veces "/>
    <s v="30 minutos a 1 hora"/>
    <n v="3"/>
    <s v="No"/>
    <n v="2"/>
    <s v="Menos de 2 horas"/>
    <s v="Ocasionalmente"/>
    <s v="Bueno"/>
    <s v="Algo"/>
    <s v="Estrés o ansiedad"/>
    <s v="Sueño intermedio"/>
    <d v="1899-12-30T08:00:00"/>
    <n v="7"/>
  </r>
  <r>
    <x v="1"/>
    <x v="1"/>
    <x v="6"/>
    <x v="6"/>
    <d v="1899-12-30T05:00:00"/>
    <s v="4-6."/>
    <s v="1-2 veces "/>
    <s v="1 hora a 2 horas"/>
    <n v="3"/>
    <s v="No"/>
    <n v="4"/>
    <s v="2-4 horas"/>
    <s v="Frecuentemente"/>
    <s v="Regular"/>
    <s v="Algo"/>
    <s v="Estrés o ansiedad"/>
    <s v="Sueño corto"/>
    <d v="1899-12-30T07:30:00"/>
    <n v="5"/>
  </r>
  <r>
    <x v="1"/>
    <x v="1"/>
    <x v="6"/>
    <x v="6"/>
    <d v="1899-12-30T08:00:00"/>
    <s v="6-8."/>
    <s v="1-2 veces "/>
    <s v="30 minutos a 1 hora"/>
    <n v="5"/>
    <s v="Sí"/>
    <n v="2"/>
    <s v="Más de 4 horas"/>
    <s v="Nunca"/>
    <s v="Bueno"/>
    <s v="Si, mucho"/>
    <s v="Cargas académicas (horas de estudio, realización de tareas)"/>
    <s v="Sueño intermedio"/>
    <d v="1899-12-30T10:30:00"/>
    <n v="7"/>
  </r>
  <r>
    <x v="0"/>
    <x v="1"/>
    <x v="1"/>
    <x v="2"/>
    <d v="1899-12-30T06:00:00"/>
    <s v="4-6."/>
    <s v="1-2  veces"/>
    <s v="30 minutos a 1 hora"/>
    <n v="4"/>
    <s v="No"/>
    <n v="2"/>
    <s v="2-4 horas"/>
    <s v="Frecuentemente"/>
    <s v="Bueno"/>
    <s v="Si, mucho"/>
    <s v="Problemas de salud"/>
    <s v="Sueño corto"/>
    <d v="1899-12-30T07:00:00"/>
    <n v="5"/>
  </r>
  <r>
    <x v="0"/>
    <x v="1"/>
    <x v="5"/>
    <x v="2"/>
    <d v="1899-12-30T06:00:00"/>
    <s v="6-8."/>
    <s v="1-2  veces"/>
    <s v="30 minutos a 1 hora"/>
    <n v="4"/>
    <s v="No"/>
    <n v="3"/>
    <s v="2-4 horas"/>
    <s v="Nunca"/>
    <s v="Bueno"/>
    <s v="Si, mucho"/>
    <s v="Problemas de salud"/>
    <s v="Sueño intermedio"/>
    <d v="1899-12-30T07:00:00"/>
    <n v="7"/>
  </r>
  <r>
    <x v="1"/>
    <x v="1"/>
    <x v="2"/>
    <x v="4"/>
    <d v="1899-12-30T06:00:00"/>
    <s v="4-6."/>
    <s v="Nunca"/>
    <s v="30 minutos a 1 hora"/>
    <n v="3"/>
    <s v="No"/>
    <n v="3"/>
    <s v="Menos de 2 horas"/>
    <s v="Ocasionalmente"/>
    <s v="Regular"/>
    <s v="Si, mucho"/>
    <s v="El uso de dispositivos electrónicos."/>
    <s v="Sueño corto"/>
    <d v="1899-12-30T06:30:00"/>
    <n v="5"/>
  </r>
  <r>
    <x v="1"/>
    <x v="1"/>
    <x v="2"/>
    <x v="9"/>
    <d v="1899-12-30T05:00:00"/>
    <s v="4-6."/>
    <s v="Nunca"/>
    <s v="1 hora a 2 horas"/>
    <n v="2"/>
    <s v="No"/>
    <n v="4"/>
    <s v="2-4 horas"/>
    <s v="Ocasionalmente"/>
    <s v="Regular"/>
    <s v="Si, mucho"/>
    <s v="Estrés o ansiedad"/>
    <s v="Sueño corto"/>
    <d v="1899-12-30T05:45:00"/>
    <n v="5"/>
  </r>
  <r>
    <x v="0"/>
    <x v="1"/>
    <x v="3"/>
    <x v="0"/>
    <d v="1899-12-30T08:00:00"/>
    <s v="6-8."/>
    <s v="Nunca"/>
    <s v="Más de 2 horas"/>
    <n v="4"/>
    <s v="Sí"/>
    <n v="2"/>
    <s v="Menos de 2 horas"/>
    <s v="Ocasionalmente"/>
    <s v="Excelente"/>
    <s v="Algo"/>
    <s v="Problemade salud"/>
    <s v="Sueño intermedio"/>
    <d v="1899-12-30T08:00:00"/>
    <n v="7"/>
  </r>
  <r>
    <x v="1"/>
    <x v="1"/>
    <x v="2"/>
    <x v="0"/>
    <d v="1899-12-30T07:00:00"/>
    <s v="6-8."/>
    <s v="Nunca"/>
    <s v="0 a 30 minutos"/>
    <n v="2"/>
    <s v="Sí"/>
    <n v="3"/>
    <s v="Menos de 2 horas"/>
    <s v="Ocasionalmente"/>
    <s v="Bueno"/>
    <s v="Algo"/>
    <s v="Estrés o ansiedad"/>
    <s v="Sueño intermedio"/>
    <d v="1899-12-30T07:00:00"/>
    <n v="7"/>
  </r>
  <r>
    <x v="0"/>
    <x v="1"/>
    <x v="1"/>
    <x v="0"/>
    <d v="1899-12-30T05:45:00"/>
    <s v="4-6."/>
    <s v="Nunca"/>
    <s v="Más de 2 horas"/>
    <n v="3"/>
    <s v="No"/>
    <n v="4"/>
    <s v="Más de 4 horas"/>
    <s v="Ocasionalmente"/>
    <s v="Bueno"/>
    <s v="Algo"/>
    <s v="Problemade salud"/>
    <s v="Sueño corto"/>
    <d v="1899-12-30T05:45:00"/>
    <n v="5"/>
  </r>
  <r>
    <x v="1"/>
    <x v="1"/>
    <x v="4"/>
    <x v="0"/>
    <d v="1899-12-30T06:00:00"/>
    <s v="4-6."/>
    <s v="Nunca"/>
    <s v="30 minutos a 1 hora"/>
    <n v="3"/>
    <s v="No"/>
    <n v="3"/>
    <s v="2-4 horas"/>
    <s v="Ocasionalmente"/>
    <s v="Bueno"/>
    <s v="Algo"/>
    <s v="Estrés o ansiedad"/>
    <s v="Sueño corto"/>
    <d v="1899-12-30T06:00:00"/>
    <n v="5"/>
  </r>
  <r>
    <x v="0"/>
    <x v="1"/>
    <x v="7"/>
    <x v="10"/>
    <d v="1899-12-30T05:00:00"/>
    <s v="6-8."/>
    <s v="1-2 veces"/>
    <s v="30 minutos a 1 hora"/>
    <n v="3"/>
    <s v="No"/>
    <n v="4"/>
    <s v="2-4 horas"/>
    <s v="Frecuentemente"/>
    <s v="Regular"/>
    <s v="Algo"/>
    <s v="El uso de dispositivos electrónicos."/>
    <s v="Sueño intermedio"/>
    <d v="1899-12-30T03:30:00"/>
    <n v="7"/>
  </r>
  <r>
    <x v="1"/>
    <x v="1"/>
    <x v="2"/>
    <x v="10"/>
    <d v="1899-12-30T05:00:00"/>
    <s v="6-8."/>
    <s v="1-2 veces"/>
    <s v="30 minutos a 1 hora"/>
    <n v="3"/>
    <s v="No"/>
    <n v="4"/>
    <s v="2-4 horas"/>
    <s v="Ocasionalmente"/>
    <s v="Bueno"/>
    <s v="Algo"/>
    <s v="Cargas académicas (horas de estudio, realización de tareas)"/>
    <s v="Sueño intermedio"/>
    <d v="1899-12-30T03:30:00"/>
    <n v="7"/>
  </r>
  <r>
    <x v="1"/>
    <x v="1"/>
    <x v="2"/>
    <x v="3"/>
    <d v="1899-12-30T04:50:00"/>
    <s v="4-6."/>
    <s v="1-2 veces"/>
    <s v="0 a 30 minutos"/>
    <n v="4"/>
    <s v="No"/>
    <n v="4"/>
    <s v="Más de 4 horas"/>
    <s v="Ocasionalmente"/>
    <s v="Regular"/>
    <s v="Algo"/>
    <s v="Estrés o ansiedad"/>
    <s v="Sueño corto"/>
    <d v="1899-12-30T06:50:00"/>
    <n v="5"/>
  </r>
  <r>
    <x v="1"/>
    <x v="1"/>
    <x v="6"/>
    <x v="2"/>
    <d v="1899-12-30T07:00:00"/>
    <s v="6-8."/>
    <s v="Nunca"/>
    <s v="30 minutos a 1 hora"/>
    <n v="4"/>
    <s v="Sí"/>
    <n v="4"/>
    <s v="Más de 4 horas"/>
    <s v="Frecuentemente"/>
    <s v="Bueno"/>
    <s v="Si, mucho"/>
    <s v="Cargas académicas (horas de estudio, realización de tareas)"/>
    <s v="Sueño intermedio"/>
    <d v="1899-12-30T08:00:00"/>
    <n v="7"/>
  </r>
  <r>
    <x v="1"/>
    <x v="1"/>
    <x v="7"/>
    <x v="2"/>
    <d v="1899-12-30T05:40:00"/>
    <s v="6-8."/>
    <s v="1-2 veces"/>
    <s v="30 minutos a 1 hora"/>
    <n v="4"/>
    <s v="No"/>
    <n v="4"/>
    <s v="Más de 4 horas"/>
    <s v="Frecuentemente"/>
    <s v="Bueno"/>
    <s v="Si, mucho"/>
    <s v="Cargas académicas (horas de estudio, realización de tareas)"/>
    <s v="Sueño intermedio"/>
    <d v="1899-12-30T06:40:00"/>
    <n v="7"/>
  </r>
  <r>
    <x v="1"/>
    <x v="1"/>
    <x v="2"/>
    <x v="2"/>
    <d v="1899-12-30T07:00:00"/>
    <s v="6-8."/>
    <s v="Nunca"/>
    <s v="Más de 2 horas"/>
    <n v="4"/>
    <s v="No"/>
    <n v="4"/>
    <s v="Menos de 2 horas"/>
    <s v="Frecuentemente"/>
    <s v="Regular"/>
    <s v="Algo"/>
    <s v="El uso de dispositivos electrónicos."/>
    <s v="Sueño intermedio"/>
    <d v="1899-12-30T08:00:00"/>
    <n v="7"/>
  </r>
  <r>
    <x v="0"/>
    <x v="1"/>
    <x v="6"/>
    <x v="2"/>
    <d v="1899-12-30T09:30:00"/>
    <s v="6-8."/>
    <s v="1-2 veces"/>
    <s v="1 a 2 horas"/>
    <n v="4"/>
    <s v="No"/>
    <n v="4"/>
    <s v="Menos de 2 horas"/>
    <s v="Frecuentemente"/>
    <s v="Regular"/>
    <s v="Si, mucho"/>
    <s v="Estrés o ansiedad"/>
    <s v="Sueño intermedio"/>
    <d v="1899-12-30T10:30:00"/>
    <n v="7"/>
  </r>
  <r>
    <x v="0"/>
    <x v="1"/>
    <x v="6"/>
    <x v="2"/>
    <d v="1899-12-30T05:00:00"/>
    <s v="4-6."/>
    <s v="1-2 veces"/>
    <s v="30 minutos a 1 hora"/>
    <n v="2"/>
    <s v="Sí"/>
    <n v="4"/>
    <s v="Más de 4 horas"/>
    <s v="Ocasionalmente"/>
    <s v="Bueno"/>
    <s v="Si, mucho"/>
    <s v="El uso de dispositivos electrónicos."/>
    <s v="Sueño corto"/>
    <d v="1899-12-30T06:00:00"/>
    <n v="5"/>
  </r>
  <r>
    <x v="0"/>
    <x v="1"/>
    <x v="6"/>
    <x v="2"/>
    <d v="1899-12-30T06:00:00"/>
    <s v="6-8. "/>
    <s v="Nunca"/>
    <s v="1 a 2 horas"/>
    <n v="5"/>
    <s v="Sí"/>
    <n v="3"/>
    <s v="2-4 horas"/>
    <s v="Nunca"/>
    <s v="Bueno"/>
    <s v="Algo"/>
    <s v="Problemas de salud"/>
    <s v="Sueño intermedio"/>
    <d v="1899-12-30T07:00:00"/>
    <n v="7"/>
  </r>
  <r>
    <x v="0"/>
    <x v="1"/>
    <x v="6"/>
    <x v="4"/>
    <d v="1899-12-30T06:00:00"/>
    <s v="4-6."/>
    <s v="Nunca"/>
    <s v="30 minutos a 1 hora"/>
    <n v="3"/>
    <s v="No"/>
    <n v="4"/>
    <s v="2-4 horas"/>
    <s v="Frecuentemente"/>
    <s v="Regular"/>
    <s v="Algo"/>
    <s v="Estrés o ansiedad"/>
    <s v="Sueño corto"/>
    <d v="1899-12-30T07:30:00"/>
    <n v="5"/>
  </r>
  <r>
    <x v="1"/>
    <x v="1"/>
    <x v="2"/>
    <x v="2"/>
    <d v="1899-12-30T05:40:00"/>
    <s v="4-6."/>
    <s v="1-2 veces"/>
    <s v="30 minutos a 1 hora"/>
    <n v="3"/>
    <s v="No"/>
    <n v="2"/>
    <s v="Menos de 2 horas"/>
    <s v="Ocasionalmente"/>
    <s v="Bueno"/>
    <s v="Algo"/>
    <s v="Estrés o ansiedad"/>
    <s v="Sueño corto"/>
    <d v="1899-12-30T06:30:00"/>
    <n v="5"/>
  </r>
  <r>
    <x v="1"/>
    <x v="1"/>
    <x v="6"/>
    <x v="0"/>
    <d v="1899-12-30T05:00:00"/>
    <s v="4-6."/>
    <s v="1-2 veces"/>
    <s v="Más de 2 horas"/>
    <n v="3"/>
    <s v="Sí"/>
    <n v="4"/>
    <s v="2-4 horas"/>
    <s v="Ocasionalmente"/>
    <s v="Bueno"/>
    <s v="Algo"/>
    <s v="Cargas académicas (horas de estudio, realización de tareas)"/>
    <s v="Sueño corto"/>
    <d v="1899-12-30T05:00:00"/>
    <n v="5"/>
  </r>
  <r>
    <x v="0"/>
    <x v="1"/>
    <x v="5"/>
    <x v="11"/>
    <d v="1899-12-30T08:00:00"/>
    <s v="4-6."/>
    <s v="Nunca"/>
    <s v="1 a 2 horas"/>
    <n v="3"/>
    <s v="Sí"/>
    <n v="5"/>
    <s v="Más de 4 horas"/>
    <s v="Ocasionalmente"/>
    <s v="Regular"/>
    <s v="Si, mucho"/>
    <s v="Estrés o ansiedad"/>
    <s v="Sueño corto"/>
    <d v="1899-12-30T07:30:00"/>
    <n v="5"/>
  </r>
  <r>
    <x v="1"/>
    <x v="1"/>
    <x v="4"/>
    <x v="12"/>
    <d v="1899-12-30T08:00:00"/>
    <s v="4-6."/>
    <s v="Nunca"/>
    <s v="1 a 2 horas"/>
    <n v="2"/>
    <s v="No"/>
    <n v="1"/>
    <s v="2-4 horas"/>
    <s v="Ocasionalmente"/>
    <s v="Bueno"/>
    <s v="Algo"/>
    <s v="El uso de dispositivos electrónicos."/>
    <s v="Sueño corto"/>
    <d v="1899-12-30T06:00:00"/>
    <n v="5"/>
  </r>
  <r>
    <x v="1"/>
    <x v="1"/>
    <x v="2"/>
    <x v="12"/>
    <d v="1899-12-30T09:00:00"/>
    <s v="4-6."/>
    <s v="1-2 veces"/>
    <s v="1 a 2 horas"/>
    <n v="3"/>
    <s v="Sí"/>
    <n v="5"/>
    <s v="Más de 4 horas"/>
    <s v="Frecuentemente"/>
    <s v="Bueno"/>
    <s v="Si, mucho"/>
    <s v="Cargas académicas (horas de estudio, realización de tareas)"/>
    <s v="Sueño corto"/>
    <d v="1899-12-30T07:00:0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</r>
  <r>
    <x v="1"/>
  </r>
  <r>
    <x v="2"/>
  </r>
  <r>
    <x v="2"/>
  </r>
  <r>
    <x v="2"/>
  </r>
  <r>
    <x v="3"/>
  </r>
  <r>
    <x v="3"/>
  </r>
  <r>
    <x v="0"/>
  </r>
  <r>
    <x v="0"/>
  </r>
  <r>
    <x v="0"/>
  </r>
  <r>
    <x v="2"/>
  </r>
  <r>
    <x v="4"/>
  </r>
  <r>
    <x v="1"/>
  </r>
  <r>
    <x v="5"/>
  </r>
  <r>
    <x v="6"/>
  </r>
  <r>
    <x v="2"/>
  </r>
  <r>
    <x v="2"/>
  </r>
  <r>
    <x v="0"/>
  </r>
  <r>
    <x v="0"/>
  </r>
  <r>
    <x v="7"/>
  </r>
  <r>
    <x v="2"/>
  </r>
  <r>
    <x v="2"/>
  </r>
  <r>
    <x v="2"/>
  </r>
  <r>
    <x v="3"/>
  </r>
  <r>
    <x v="8"/>
  </r>
  <r>
    <x v="9"/>
  </r>
  <r>
    <x v="9"/>
  </r>
  <r>
    <x v="2"/>
  </r>
  <r>
    <x v="2"/>
  </r>
  <r>
    <x v="2"/>
  </r>
  <r>
    <x v="2"/>
  </r>
  <r>
    <x v="3"/>
  </r>
  <r>
    <x v="0"/>
  </r>
  <r>
    <x v="0"/>
  </r>
  <r>
    <x v="0"/>
  </r>
  <r>
    <x v="4"/>
  </r>
  <r>
    <x v="9"/>
  </r>
  <r>
    <x v="9"/>
  </r>
  <r>
    <x v="10"/>
  </r>
  <r>
    <x v="2"/>
  </r>
  <r>
    <x v="4"/>
  </r>
  <r>
    <x v="2"/>
  </r>
  <r>
    <x v="6"/>
  </r>
  <r>
    <x v="9"/>
  </r>
  <r>
    <x v="10"/>
  </r>
  <r>
    <x v="10"/>
  </r>
  <r>
    <x v="3"/>
  </r>
  <r>
    <x v="11"/>
  </r>
  <r>
    <x v="0"/>
  </r>
  <r>
    <x v="0"/>
  </r>
  <r>
    <x v="7"/>
  </r>
  <r>
    <x v="9"/>
  </r>
  <r>
    <x v="2"/>
  </r>
  <r>
    <x v="2"/>
  </r>
  <r>
    <x v="2"/>
  </r>
  <r>
    <x v="2"/>
  </r>
  <r>
    <x v="0"/>
  </r>
  <r>
    <x v="12"/>
  </r>
  <r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22"/>
    <x v="0"/>
    <d v="1899-12-30T08:00:00"/>
    <x v="0"/>
    <s v="Nunca"/>
    <s v="30 minutos a 1 hora"/>
    <n v="4"/>
    <s v="Sí"/>
    <n v="2"/>
    <s v="Más de 4 horas"/>
    <s v="Ocasionalmente"/>
    <s v="Regular"/>
    <s v="Algo"/>
    <s v="El uso de dispositivos electrónicos."/>
    <x v="0"/>
    <d v="1899-12-30T08:00:00"/>
    <n v="7"/>
    <n v="0"/>
  </r>
  <r>
    <x v="0"/>
    <x v="0"/>
    <n v="23"/>
    <x v="1"/>
    <d v="1899-12-30T06:00:00"/>
    <x v="1"/>
    <s v="1-2  veces"/>
    <s v="Más de 2 horas"/>
    <n v="2"/>
    <s v="No"/>
    <n v="5"/>
    <s v="Más de 4 horas"/>
    <s v="Frecuentemente"/>
    <s v="Regular"/>
    <s v="Algo"/>
    <s v="Problemade salud"/>
    <x v="1"/>
    <d v="1899-12-30T03:00:00"/>
    <n v="5"/>
    <n v="3"/>
  </r>
  <r>
    <x v="0"/>
    <x v="0"/>
    <n v="23"/>
    <x v="2"/>
    <d v="1899-12-30T06:30:00"/>
    <x v="1"/>
    <s v="1-2  veces"/>
    <s v="30 minutos a 1 hora"/>
    <n v="3"/>
    <s v="No"/>
    <n v="3"/>
    <s v="2-4 horas"/>
    <s v="Ocasionalmente"/>
    <s v="Bueno"/>
    <s v="Si, mucho"/>
    <s v="Cargas académicas (horas de estudio, realización de tareas)"/>
    <x v="1"/>
    <d v="1899-12-30T07:30:00"/>
    <n v="5"/>
    <n v="23"/>
  </r>
  <r>
    <x v="0"/>
    <x v="0"/>
    <n v="22"/>
    <x v="2"/>
    <d v="1899-12-30T08:00:00"/>
    <x v="0"/>
    <s v="1-2  veces"/>
    <s v="1 hora a 2 horas"/>
    <n v="5"/>
    <s v="No"/>
    <n v="2"/>
    <s v="2-4 horas"/>
    <s v="Ocasionalmente"/>
    <s v="Excelente"/>
    <s v="Si, mucho"/>
    <s v="Problemas de salud"/>
    <x v="0"/>
    <d v="1899-12-30T09:00:00"/>
    <n v="7"/>
    <n v="23"/>
  </r>
  <r>
    <x v="0"/>
    <x v="0"/>
    <n v="23"/>
    <x v="2"/>
    <d v="1899-12-30T05:00:00"/>
    <x v="0"/>
    <s v="1-2  veces"/>
    <s v="0 a 30 minutos"/>
    <n v="4"/>
    <s v="No"/>
    <n v="3"/>
    <s v="Menos de 2 horas"/>
    <s v="Ocasionalmente"/>
    <s v="Bueno"/>
    <s v="No, en absoluto"/>
    <s v="Probleman de salud"/>
    <x v="0"/>
    <d v="1899-12-30T06:00:00"/>
    <n v="7"/>
    <n v="23"/>
  </r>
  <r>
    <x v="0"/>
    <x v="0"/>
    <n v="24"/>
    <x v="3"/>
    <d v="1899-12-30T06:30:00"/>
    <x v="0"/>
    <s v="1-2  veces"/>
    <s v="Más de 2 horas"/>
    <n v="3"/>
    <s v="No"/>
    <n v="3"/>
    <s v="2-4 horas"/>
    <s v="Ocasionalmente"/>
    <s v="Bueno"/>
    <s v="Si, mucho"/>
    <s v="Problemas de salud"/>
    <x v="0"/>
    <d v="1899-12-30T07:00:00"/>
    <n v="7"/>
    <n v="23.3"/>
  </r>
  <r>
    <x v="0"/>
    <x v="0"/>
    <n v="25"/>
    <x v="3"/>
    <d v="1899-12-30T06:00:00"/>
    <x v="0"/>
    <s v="1-2  veces"/>
    <s v="0 a 30 minutos"/>
    <n v="3"/>
    <s v="No"/>
    <n v="3"/>
    <s v="Más de 4 horas"/>
    <s v="Frecuentemente"/>
    <s v="Bueno"/>
    <s v="Si, mucho"/>
    <s v="Problemas de salud"/>
    <x v="0"/>
    <d v="1899-12-30T06:30:00"/>
    <n v="7"/>
    <n v="23.3"/>
  </r>
  <r>
    <x v="0"/>
    <x v="0"/>
    <n v="23"/>
    <x v="0"/>
    <d v="1899-12-30T08:20:00"/>
    <x v="0"/>
    <s v="Nunca"/>
    <s v="1 hora a 2 horas"/>
    <n v="5"/>
    <s v="Sí"/>
    <n v="2"/>
    <s v="Más de 4 horas"/>
    <s v="Nunca"/>
    <s v="Excelente"/>
    <s v="Algo"/>
    <s v="Problemade salud"/>
    <x v="0"/>
    <d v="1899-12-30T08:20:00"/>
    <n v="7"/>
    <n v="0"/>
  </r>
  <r>
    <x v="0"/>
    <x v="0"/>
    <n v="19"/>
    <x v="0"/>
    <d v="1899-12-30T07:30:00"/>
    <x v="1"/>
    <s v="Nunca"/>
    <s v="Más de 2 horas"/>
    <n v="4"/>
    <s v="No"/>
    <n v="3"/>
    <s v="Menos de 2 horas"/>
    <s v="Ocasionalmente"/>
    <s v="Excelente"/>
    <s v="Algo"/>
    <s v="El uso de dispositivos electrónicos."/>
    <x v="1"/>
    <d v="1899-12-30T07:30:00"/>
    <n v="5"/>
    <n v="0"/>
  </r>
  <r>
    <x v="0"/>
    <x v="0"/>
    <n v="19"/>
    <x v="0"/>
    <d v="1899-12-30T08:00:00"/>
    <x v="0"/>
    <s v="Nunca"/>
    <s v="Más de 2 horas"/>
    <n v="3"/>
    <s v="No"/>
    <n v="5"/>
    <s v="Menos de 2 horas"/>
    <s v="Ocasionalmente"/>
    <s v="Regular"/>
    <s v="No, en absoluto"/>
    <s v="El uso de dispositivos electrónicos."/>
    <x v="0"/>
    <d v="1899-12-30T08:00:00"/>
    <n v="7"/>
    <n v="0"/>
  </r>
  <r>
    <x v="0"/>
    <x v="0"/>
    <n v="20"/>
    <x v="2"/>
    <d v="1899-12-30T07:30:00"/>
    <x v="0"/>
    <s v="Nunca"/>
    <s v="Más de 2 horas"/>
    <n v="3"/>
    <s v="No"/>
    <n v="3"/>
    <s v="Menos de 2 horas"/>
    <s v="Frecuentemente"/>
    <s v="Regular"/>
    <s v="Si, mucho"/>
    <s v="El uso de dispositivos electrónicos."/>
    <x v="0"/>
    <d v="1899-12-30T08:30:00"/>
    <n v="7"/>
    <n v="23"/>
  </r>
  <r>
    <x v="0"/>
    <x v="1"/>
    <n v="23"/>
    <x v="4"/>
    <d v="1899-12-30T05:00:00"/>
    <x v="1"/>
    <s v="1-2  veces"/>
    <s v="1 hora a 2 horas"/>
    <n v="2"/>
    <s v="No"/>
    <n v="4"/>
    <s v="Más de 4 horas"/>
    <s v="Frecuentemente"/>
    <s v="Regular"/>
    <s v="Si, mucho"/>
    <s v="Problemas de salud"/>
    <x v="1"/>
    <d v="1899-12-30T04:00:00"/>
    <n v="5"/>
    <n v="1"/>
  </r>
  <r>
    <x v="0"/>
    <x v="1"/>
    <n v="22"/>
    <x v="1"/>
    <d v="1899-12-30T05:00:00"/>
    <x v="1"/>
    <s v="1-2  veces"/>
    <s v="0 a 30 minutos"/>
    <n v="3"/>
    <s v="No"/>
    <n v="4"/>
    <s v="Más de 4 horas"/>
    <s v="Ocasionalmente"/>
    <s v="Bueno"/>
    <s v="Algo"/>
    <s v="Estrés o ansiedad"/>
    <x v="1"/>
    <d v="1899-12-30T02:00:00"/>
    <n v="5"/>
    <n v="3"/>
  </r>
  <r>
    <x v="0"/>
    <x v="1"/>
    <n v="22"/>
    <x v="5"/>
    <d v="1899-12-30T05:30:00"/>
    <x v="1"/>
    <s v="1-2  veces"/>
    <s v="30 minutos a 1 hora"/>
    <n v="4"/>
    <s v="Sí"/>
    <n v="4"/>
    <s v="Menos de 2 horas"/>
    <s v="Ocasionalmente"/>
    <s v="Bueno"/>
    <s v="Si, mucho"/>
    <s v="Problemas de salud"/>
    <x v="1"/>
    <d v="1899-12-30T09:00:00"/>
    <n v="5"/>
    <n v="20.3"/>
  </r>
  <r>
    <x v="0"/>
    <x v="1"/>
    <n v="24"/>
    <x v="6"/>
    <d v="1899-12-30T04:00:00"/>
    <x v="1"/>
    <s v="1-2  veces"/>
    <s v="30 minutos a 1 hora"/>
    <n v="3"/>
    <s v="No"/>
    <n v="4"/>
    <s v="2-4 horas"/>
    <s v="Frecuentemente"/>
    <s v="Regular"/>
    <s v="Algo"/>
    <s v="Problemade salud"/>
    <x v="1"/>
    <d v="1899-12-30T07:00:00"/>
    <n v="5"/>
    <n v="21"/>
  </r>
  <r>
    <x v="0"/>
    <x v="1"/>
    <n v="23"/>
    <x v="2"/>
    <d v="1899-12-30T06:00:00"/>
    <x v="1"/>
    <s v="1-2  veces"/>
    <s v="30 minutos a 1 hora"/>
    <n v="4"/>
    <s v="No"/>
    <n v="2"/>
    <s v="2-4 horas"/>
    <s v="Frecuentemente"/>
    <s v="Bueno"/>
    <s v="Si, mucho"/>
    <s v="Problemas de salud"/>
    <x v="1"/>
    <d v="1899-12-30T07:00:00"/>
    <n v="5"/>
    <n v="23"/>
  </r>
  <r>
    <x v="0"/>
    <x v="1"/>
    <n v="24"/>
    <x v="2"/>
    <d v="1899-12-30T06:00:00"/>
    <x v="0"/>
    <s v="1-2  veces"/>
    <s v="30 minutos a 1 hora"/>
    <n v="4"/>
    <s v="No"/>
    <n v="3"/>
    <s v="2-4 horas"/>
    <s v="Nunca"/>
    <s v="Bueno"/>
    <s v="Si, mucho"/>
    <s v="Problemas de salud"/>
    <x v="0"/>
    <d v="1899-12-30T07:00:00"/>
    <n v="7"/>
    <n v="23"/>
  </r>
  <r>
    <x v="0"/>
    <x v="1"/>
    <n v="25"/>
    <x v="0"/>
    <d v="1899-12-30T08:00:00"/>
    <x v="0"/>
    <s v="Nunca"/>
    <s v="Más de 2 horas"/>
    <n v="4"/>
    <s v="Sí"/>
    <n v="2"/>
    <s v="Menos de 2 horas"/>
    <s v="Ocasionalmente"/>
    <s v="Excelente"/>
    <s v="Algo"/>
    <s v="Problemade salud"/>
    <x v="0"/>
    <d v="1899-12-30T08:00:00"/>
    <n v="7"/>
    <n v="0"/>
  </r>
  <r>
    <x v="0"/>
    <x v="1"/>
    <n v="23"/>
    <x v="0"/>
    <d v="1899-12-30T05:45:00"/>
    <x v="1"/>
    <s v="Nunca"/>
    <s v="Más de 2 horas"/>
    <n v="3"/>
    <s v="No"/>
    <n v="4"/>
    <s v="Más de 4 horas"/>
    <s v="Ocasionalmente"/>
    <s v="Bueno"/>
    <s v="Algo"/>
    <s v="Problemade salud"/>
    <x v="1"/>
    <d v="1899-12-30T05:45:00"/>
    <n v="5"/>
    <n v="0"/>
  </r>
  <r>
    <x v="0"/>
    <x v="1"/>
    <n v="20"/>
    <x v="7"/>
    <d v="1899-12-30T05:00:00"/>
    <x v="0"/>
    <s v="1-2 veces"/>
    <s v="30 minutos a 1 hora"/>
    <n v="3"/>
    <s v="No"/>
    <n v="4"/>
    <s v="2-4 horas"/>
    <s v="Frecuentemente"/>
    <s v="Regular"/>
    <s v="Algo"/>
    <s v="El uso de dispositivos electrónicos."/>
    <x v="0"/>
    <d v="1899-12-30T03:30:00"/>
    <n v="7"/>
    <n v="1.3"/>
  </r>
  <r>
    <x v="0"/>
    <x v="1"/>
    <n v="19"/>
    <x v="2"/>
    <d v="1899-12-30T09:30:00"/>
    <x v="0"/>
    <s v="1-2 veces"/>
    <s v="1 a 2 horas"/>
    <n v="4"/>
    <s v="No"/>
    <n v="4"/>
    <s v="Menos de 2 horas"/>
    <s v="Frecuentemente"/>
    <s v="Regular"/>
    <s v="Si, mucho"/>
    <s v="Estrés o ansiedad"/>
    <x v="0"/>
    <d v="1899-12-30T10:30:00"/>
    <n v="7"/>
    <n v="23"/>
  </r>
  <r>
    <x v="0"/>
    <x v="1"/>
    <n v="19"/>
    <x v="2"/>
    <d v="1899-12-30T05:00:00"/>
    <x v="1"/>
    <s v="1-2 veces"/>
    <s v="30 minutos a 1 hora"/>
    <n v="2"/>
    <s v="Sí"/>
    <n v="4"/>
    <s v="Más de 4 horas"/>
    <s v="Ocasionalmente"/>
    <s v="Bueno"/>
    <s v="Si, mucho"/>
    <s v="El uso de dispositivos electrónicos."/>
    <x v="1"/>
    <d v="1899-12-30T06:00:00"/>
    <n v="5"/>
    <n v="23"/>
  </r>
  <r>
    <x v="0"/>
    <x v="1"/>
    <n v="19"/>
    <x v="2"/>
    <d v="1899-12-30T06:00:00"/>
    <x v="2"/>
    <s v="Nunca"/>
    <s v="1 a 2 horas"/>
    <n v="5"/>
    <s v="Sí"/>
    <n v="3"/>
    <s v="2-4 horas"/>
    <s v="Nunca"/>
    <s v="Bueno"/>
    <s v="Algo"/>
    <s v="Problemas de salud"/>
    <x v="0"/>
    <d v="1899-12-30T07:00:00"/>
    <n v="7"/>
    <n v="23"/>
  </r>
  <r>
    <x v="0"/>
    <x v="1"/>
    <n v="19"/>
    <x v="3"/>
    <d v="1899-12-30T06:00:00"/>
    <x v="1"/>
    <s v="Nunca"/>
    <s v="30 minutos a 1 hora"/>
    <n v="3"/>
    <s v="No"/>
    <n v="4"/>
    <s v="2-4 horas"/>
    <s v="Frecuentemente"/>
    <s v="Regular"/>
    <s v="Algo"/>
    <s v="Estrés o ansiedad"/>
    <x v="1"/>
    <d v="1899-12-30T07:30:00"/>
    <n v="5"/>
    <n v="23.3"/>
  </r>
  <r>
    <x v="0"/>
    <x v="1"/>
    <n v="24"/>
    <x v="8"/>
    <d v="1899-12-30T08:00:00"/>
    <x v="1"/>
    <s v="Nunca"/>
    <s v="1 a 2 horas"/>
    <n v="3"/>
    <s v="Sí"/>
    <n v="5"/>
    <s v="Más de 4 horas"/>
    <s v="Ocasionalmente"/>
    <s v="Regular"/>
    <s v="Si, mucho"/>
    <s v="Estrés o ansiedad"/>
    <x v="1"/>
    <d v="1899-12-30T07:30:00"/>
    <n v="5"/>
    <n v="0.3"/>
  </r>
  <r>
    <x v="1"/>
    <x v="0"/>
    <n v="18"/>
    <x v="9"/>
    <d v="1899-12-30T07:00:00"/>
    <x v="0"/>
    <s v="Más 2 veces "/>
    <s v="Más de 2 horas"/>
    <n v="4"/>
    <s v="Sí"/>
    <n v="2"/>
    <s v="Más de 4 horas"/>
    <s v="Nunca"/>
    <s v="Bueno"/>
    <s v="Si, mucho"/>
    <s v="Cargas académicas (horas de estudio, realización de tareas)"/>
    <x v="0"/>
    <d v="1899-12-30T09:00:00"/>
    <n v="7"/>
    <n v="22"/>
  </r>
  <r>
    <x v="1"/>
    <x v="0"/>
    <n v="25"/>
    <x v="9"/>
    <d v="1899-12-30T05:30:00"/>
    <x v="1"/>
    <s v="1-2  veces"/>
    <s v="0 a 30 minutos"/>
    <n v="3"/>
    <s v="No"/>
    <n v="3"/>
    <s v="Más de 4 horas"/>
    <s v="Frecuentemente"/>
    <s v="Regular"/>
    <s v="Algo"/>
    <s v="Cargaacadémicas (horas de estudio, realización de tareas)"/>
    <x v="1"/>
    <d v="1899-12-30T07:30:00"/>
    <n v="5"/>
    <n v="22"/>
  </r>
  <r>
    <x v="1"/>
    <x v="0"/>
    <n v="18"/>
    <x v="2"/>
    <d v="1899-12-30T05:00:00"/>
    <x v="1"/>
    <s v="Más 2 veces "/>
    <s v="0 a 30 minutos"/>
    <n v="3"/>
    <s v="No"/>
    <n v="3"/>
    <s v="Más de 4 horas"/>
    <s v="Ocasionalmente"/>
    <s v="Bueno"/>
    <s v="Algo"/>
    <s v="Estrés o ansiedad"/>
    <x v="1"/>
    <d v="1899-12-30T06:00:00"/>
    <n v="5"/>
    <n v="23"/>
  </r>
  <r>
    <x v="1"/>
    <x v="0"/>
    <n v="18"/>
    <x v="2"/>
    <d v="1899-12-30T07:00:00"/>
    <x v="0"/>
    <s v="1-2 veces "/>
    <s v="30 minutos a 1 hora"/>
    <n v="4"/>
    <s v="Sí"/>
    <n v="1"/>
    <s v="Menos de 2 horas"/>
    <s v="Ocasionalmente"/>
    <s v="Bueno"/>
    <s v="Si, mucho"/>
    <s v="Cargas académicas (horas de estudio, realización de tareas)"/>
    <x v="0"/>
    <d v="1899-12-30T08:00:00"/>
    <n v="7"/>
    <n v="23"/>
  </r>
  <r>
    <x v="1"/>
    <x v="0"/>
    <n v="17"/>
    <x v="2"/>
    <d v="1899-12-30T06:25:00"/>
    <x v="0"/>
    <s v="1-2 veces "/>
    <s v="1 hora a 2 horas"/>
    <n v="3"/>
    <s v="Sí"/>
    <n v="3"/>
    <s v="2-4 horas"/>
    <s v="Ocasionalmente"/>
    <s v="Bueno"/>
    <s v="Algo"/>
    <s v="Estrés o ansiedad"/>
    <x v="0"/>
    <d v="1899-12-30T07:25:00"/>
    <n v="7"/>
    <n v="23"/>
  </r>
  <r>
    <x v="1"/>
    <x v="0"/>
    <n v="18"/>
    <x v="2"/>
    <d v="1899-12-30T05:00:00"/>
    <x v="1"/>
    <s v="1-2 veces "/>
    <s v="0 a 30 minutos"/>
    <n v="3"/>
    <s v="No"/>
    <n v="4"/>
    <s v="2-4 horas"/>
    <s v="Frecuentemente"/>
    <s v="Bueno"/>
    <s v="Si, mucho"/>
    <s v="Estrés o ansiedad"/>
    <x v="1"/>
    <d v="1899-12-30T06:00:00"/>
    <n v="5"/>
    <n v="23"/>
  </r>
  <r>
    <x v="1"/>
    <x v="0"/>
    <n v="19"/>
    <x v="3"/>
    <d v="1899-12-30T05:20:00"/>
    <x v="1"/>
    <s v="1-2 veces "/>
    <s v="1 hora a 2 horas"/>
    <n v="2"/>
    <s v="No"/>
    <n v="4"/>
    <s v="Más de 4 horas"/>
    <s v="Ocasionalmente"/>
    <s v="Regular"/>
    <s v="Si, mucho"/>
    <s v="El uso de dispositivos electrónicos."/>
    <x v="1"/>
    <d v="1899-12-30T05:10:00"/>
    <n v="5"/>
    <n v="23.3"/>
  </r>
  <r>
    <x v="1"/>
    <x v="0"/>
    <n v="20"/>
    <x v="0"/>
    <d v="1899-12-30T06:00:00"/>
    <x v="1"/>
    <s v="Nunca"/>
    <s v="30 minutos a 1 hora"/>
    <n v="2"/>
    <s v="No"/>
    <n v="3"/>
    <s v="2-4 horas"/>
    <s v="Ocasionalmente"/>
    <s v="Bueno"/>
    <s v="Si, mucho"/>
    <s v="Estrés o ansiedad"/>
    <x v="1"/>
    <d v="1899-12-30T06:00:00"/>
    <n v="5"/>
    <n v="0"/>
  </r>
  <r>
    <x v="1"/>
    <x v="0"/>
    <n v="25"/>
    <x v="0"/>
    <d v="1899-12-30T05:00:00"/>
    <x v="1"/>
    <s v="Nunca"/>
    <s v="Más de 2 horas"/>
    <n v="2"/>
    <s v="No"/>
    <n v="4"/>
    <s v="Más de 4 horas"/>
    <s v="Ocasionalmente"/>
    <s v="Bueno"/>
    <s v="Si, mucho"/>
    <s v="Cargas académicas (horas de estudio, realización de tareas)"/>
    <x v="1"/>
    <d v="1899-12-30T05:00:00"/>
    <n v="5"/>
    <n v="0"/>
  </r>
  <r>
    <x v="1"/>
    <x v="0"/>
    <n v="18"/>
    <x v="0"/>
    <d v="1899-12-30T05:30:00"/>
    <x v="1"/>
    <s v="Nunca"/>
    <s v="0 a 30 minutos"/>
    <n v="3"/>
    <s v="No"/>
    <n v="4"/>
    <s v="Menos de 2 horas"/>
    <s v="Ocasionalmente"/>
    <s v="Bueno"/>
    <s v="Algo"/>
    <s v="Estrés o ansiedad"/>
    <x v="1"/>
    <d v="1899-12-30T05:30:00"/>
    <n v="5"/>
    <n v="0"/>
  </r>
  <r>
    <x v="1"/>
    <x v="0"/>
    <n v="18"/>
    <x v="4"/>
    <d v="1899-12-30T07:40:00"/>
    <x v="3"/>
    <s v="1-2 veces"/>
    <s v="1 a 2 horas"/>
    <n v="3"/>
    <s v="Sí"/>
    <n v="4"/>
    <s v="Menos de 2 horas"/>
    <s v="Frecuentemente"/>
    <s v="Bueno"/>
    <s v="Algo"/>
    <s v="Estrés o ansiedad"/>
    <x v="1"/>
    <d v="1899-12-30T06:40:00"/>
    <n v="5"/>
    <n v="1"/>
  </r>
  <r>
    <x v="1"/>
    <x v="0"/>
    <n v="19"/>
    <x v="9"/>
    <d v="1899-12-30T06:00:00"/>
    <x v="0"/>
    <s v="1-2 veces"/>
    <s v="0 a 30 minutos"/>
    <n v="4"/>
    <s v="Sí"/>
    <n v="4"/>
    <s v="Menos de 2 horas"/>
    <s v="Ocasionalmente"/>
    <s v="Bueno"/>
    <s v="Algo"/>
    <s v="Estrés o ansiedad"/>
    <x v="0"/>
    <d v="1899-12-30T08:00:00"/>
    <n v="7"/>
    <n v="22"/>
  </r>
  <r>
    <x v="1"/>
    <x v="0"/>
    <n v="19"/>
    <x v="9"/>
    <d v="1899-12-30T07:00:00"/>
    <x v="0"/>
    <s v="1-2 veces"/>
    <s v="0 a 30 minutos"/>
    <n v="3"/>
    <s v="No"/>
    <n v="4"/>
    <s v="Menos de 2 horas"/>
    <s v="Frecuentemente"/>
    <s v="Regular"/>
    <s v="Algo"/>
    <s v="El uso de dispositivos electrónicos."/>
    <x v="0"/>
    <d v="1899-12-30T09:00:00"/>
    <n v="7"/>
    <n v="22"/>
  </r>
  <r>
    <x v="1"/>
    <x v="0"/>
    <n v="20"/>
    <x v="10"/>
    <d v="1899-12-30T08:00:00"/>
    <x v="0"/>
    <s v="1-2 veces"/>
    <s v="1 a 2 horas"/>
    <n v="3"/>
    <s v="No"/>
    <n v="4"/>
    <s v="2-4 horas"/>
    <s v="Ocasionalmente"/>
    <s v="Bueno"/>
    <s v="No, en absoluto"/>
    <s v="Estrés o ansiedad"/>
    <x v="0"/>
    <d v="1899-12-30T10:30:00"/>
    <n v="7"/>
    <n v="23.3"/>
  </r>
  <r>
    <x v="1"/>
    <x v="0"/>
    <n v="18"/>
    <x v="2"/>
    <d v="1899-12-30T06:00:00"/>
    <x v="0"/>
    <s v="Nunca"/>
    <s v="30 minutos a 1 hora"/>
    <n v="3"/>
    <s v="Sí"/>
    <n v="3"/>
    <s v="Menos de 2 horas"/>
    <s v="Ocasionalmente"/>
    <s v="Regular"/>
    <s v="Algo"/>
    <s v="Cargas académicas (horas de estudio, realización de tareas)"/>
    <x v="0"/>
    <d v="1899-12-30T07:00:00"/>
    <n v="7"/>
    <n v="23"/>
  </r>
  <r>
    <x v="1"/>
    <x v="1"/>
    <n v="18"/>
    <x v="4"/>
    <d v="1899-12-30T08:00:00"/>
    <x v="0"/>
    <s v="1-2 veces "/>
    <s v="0 a 30 minutos"/>
    <n v="4"/>
    <s v="Sí"/>
    <n v="3"/>
    <s v="Más de 4 horas"/>
    <s v="Ocasionalmente"/>
    <s v="Bueno"/>
    <s v="Algo"/>
    <s v="Cargaacadémicas (horas de estudio, realización de tareas)"/>
    <x v="0"/>
    <d v="1899-12-30T07:00:00"/>
    <n v="7"/>
    <n v="1"/>
  </r>
  <r>
    <x v="1"/>
    <x v="1"/>
    <n v="18"/>
    <x v="2"/>
    <d v="1899-12-30T03:30:00"/>
    <x v="0"/>
    <s v="1-2 veces "/>
    <s v="30 minutos a 1 hora"/>
    <n v="2"/>
    <s v="No"/>
    <n v="3"/>
    <s v="2-4 horas"/>
    <s v="Frecuentemente"/>
    <s v="Regular"/>
    <s v="Si, mucho"/>
    <s v="El uso de dispositivos electrónicos."/>
    <x v="0"/>
    <d v="1899-12-30T04:30:00"/>
    <n v="7"/>
    <n v="23"/>
  </r>
  <r>
    <x v="1"/>
    <x v="1"/>
    <n v="18"/>
    <x v="6"/>
    <d v="1899-12-30T05:30:00"/>
    <x v="1"/>
    <s v="Más 2 veces "/>
    <s v="30 minutos a 1 hora"/>
    <n v="3"/>
    <s v="Sí"/>
    <n v="2"/>
    <s v="Más de 4 horas"/>
    <s v="Ocasionalmente"/>
    <s v="Bueno"/>
    <s v="Algo"/>
    <s v="Estrés o ansiedad"/>
    <x v="1"/>
    <d v="1899-12-30T08:30:00"/>
    <n v="5"/>
    <n v="21"/>
  </r>
  <r>
    <x v="1"/>
    <x v="1"/>
    <n v="18"/>
    <x v="9"/>
    <d v="1899-12-30T06:00:00"/>
    <x v="0"/>
    <s v="Más 2 veces "/>
    <s v="30 minutos a 1 hora"/>
    <n v="3"/>
    <s v="No"/>
    <n v="2"/>
    <s v="Menos de 2 horas"/>
    <s v="Ocasionalmente"/>
    <s v="Bueno"/>
    <s v="Algo"/>
    <s v="Estrés o ansiedad"/>
    <x v="0"/>
    <d v="1899-12-30T08:00:00"/>
    <n v="7"/>
    <n v="22"/>
  </r>
  <r>
    <x v="1"/>
    <x v="1"/>
    <n v="19"/>
    <x v="10"/>
    <d v="1899-12-30T05:00:00"/>
    <x v="1"/>
    <s v="1-2 veces "/>
    <s v="1 hora a 2 horas"/>
    <n v="3"/>
    <s v="No"/>
    <n v="4"/>
    <s v="2-4 horas"/>
    <s v="Frecuentemente"/>
    <s v="Regular"/>
    <s v="Algo"/>
    <s v="Estrés o ansiedad"/>
    <x v="1"/>
    <d v="1899-12-30T07:30:00"/>
    <n v="5"/>
    <n v="22.3"/>
  </r>
  <r>
    <x v="1"/>
    <x v="1"/>
    <n v="19"/>
    <x v="10"/>
    <d v="1899-12-30T08:00:00"/>
    <x v="0"/>
    <s v="1-2 veces "/>
    <s v="30 minutos a 1 hora"/>
    <n v="5"/>
    <s v="Sí"/>
    <n v="2"/>
    <s v="Más de 4 horas"/>
    <s v="Nunca"/>
    <s v="Bueno"/>
    <s v="Si, mucho"/>
    <s v="Cargas académicas (horas de estudio, realización de tareas)"/>
    <x v="0"/>
    <d v="1899-12-30T10:30:00"/>
    <n v="7"/>
    <n v="22.3"/>
  </r>
  <r>
    <x v="1"/>
    <x v="1"/>
    <n v="18"/>
    <x v="3"/>
    <d v="1899-12-30T06:00:00"/>
    <x v="1"/>
    <s v="Nunca"/>
    <s v="30 minutos a 1 hora"/>
    <n v="3"/>
    <s v="No"/>
    <n v="3"/>
    <s v="Menos de 2 horas"/>
    <s v="Ocasionalmente"/>
    <s v="Regular"/>
    <s v="Si, mucho"/>
    <s v="El uso de dispositivos electrónicos."/>
    <x v="1"/>
    <d v="1899-12-30T06:30:00"/>
    <n v="5"/>
    <n v="23.3"/>
  </r>
  <r>
    <x v="1"/>
    <x v="1"/>
    <n v="18"/>
    <x v="11"/>
    <d v="1899-12-30T05:00:00"/>
    <x v="1"/>
    <s v="Nunca"/>
    <s v="1 hora a 2 horas"/>
    <n v="2"/>
    <s v="No"/>
    <n v="4"/>
    <s v="2-4 horas"/>
    <s v="Ocasionalmente"/>
    <s v="Regular"/>
    <s v="Si, mucho"/>
    <s v="Estrés o ansiedad"/>
    <x v="1"/>
    <d v="1899-12-30T05:45:00"/>
    <n v="5"/>
    <n v="23.45"/>
  </r>
  <r>
    <x v="1"/>
    <x v="1"/>
    <n v="18"/>
    <x v="0"/>
    <d v="1899-12-30T07:00:00"/>
    <x v="0"/>
    <s v="Nunca"/>
    <s v="0 a 30 minutos"/>
    <n v="2"/>
    <s v="Sí"/>
    <n v="3"/>
    <s v="Menos de 2 horas"/>
    <s v="Ocasionalmente"/>
    <s v="Bueno"/>
    <s v="Algo"/>
    <s v="Estrés o ansiedad"/>
    <x v="0"/>
    <d v="1899-12-30T07:00:00"/>
    <n v="7"/>
    <n v="0"/>
  </r>
  <r>
    <x v="1"/>
    <x v="1"/>
    <n v="17"/>
    <x v="0"/>
    <d v="1899-12-30T06:00:00"/>
    <x v="1"/>
    <s v="Nunca"/>
    <s v="30 minutos a 1 hora"/>
    <n v="3"/>
    <s v="No"/>
    <n v="3"/>
    <s v="2-4 horas"/>
    <s v="Ocasionalmente"/>
    <s v="Bueno"/>
    <s v="Algo"/>
    <s v="Estrés o ansiedad"/>
    <x v="1"/>
    <d v="1899-12-30T06:00:00"/>
    <n v="5"/>
    <n v="0"/>
  </r>
  <r>
    <x v="1"/>
    <x v="1"/>
    <n v="18"/>
    <x v="7"/>
    <d v="1899-12-30T05:00:00"/>
    <x v="0"/>
    <s v="1-2 veces"/>
    <s v="30 minutos a 1 hora"/>
    <n v="3"/>
    <s v="No"/>
    <n v="4"/>
    <s v="2-4 horas"/>
    <s v="Ocasionalmente"/>
    <s v="Bueno"/>
    <s v="Algo"/>
    <s v="Cargas académicas (horas de estudio, realización de tareas)"/>
    <x v="0"/>
    <d v="1899-12-30T03:30:00"/>
    <n v="7"/>
    <n v="1.3"/>
  </r>
  <r>
    <x v="1"/>
    <x v="1"/>
    <n v="18"/>
    <x v="9"/>
    <d v="1899-12-30T04:50:00"/>
    <x v="1"/>
    <s v="1-2 veces"/>
    <s v="0 a 30 minutos"/>
    <n v="4"/>
    <s v="No"/>
    <n v="4"/>
    <s v="Más de 4 horas"/>
    <s v="Ocasionalmente"/>
    <s v="Regular"/>
    <s v="Algo"/>
    <s v="Estrés o ansiedad"/>
    <x v="1"/>
    <d v="1899-12-30T06:50:00"/>
    <n v="5"/>
    <n v="22"/>
  </r>
  <r>
    <x v="1"/>
    <x v="1"/>
    <n v="19"/>
    <x v="2"/>
    <d v="1899-12-30T07:00:00"/>
    <x v="0"/>
    <s v="Nunca"/>
    <s v="30 minutos a 1 hora"/>
    <n v="4"/>
    <s v="Sí"/>
    <n v="4"/>
    <s v="Más de 4 horas"/>
    <s v="Frecuentemente"/>
    <s v="Bueno"/>
    <s v="Si, mucho"/>
    <s v="Cargas académicas (horas de estudio, realización de tareas)"/>
    <x v="0"/>
    <d v="1899-12-30T08:00:00"/>
    <n v="7"/>
    <n v="23"/>
  </r>
  <r>
    <x v="1"/>
    <x v="1"/>
    <n v="20"/>
    <x v="2"/>
    <d v="1899-12-30T05:40:00"/>
    <x v="0"/>
    <s v="1-2 veces"/>
    <s v="30 minutos a 1 hora"/>
    <n v="4"/>
    <s v="No"/>
    <n v="4"/>
    <s v="Más de 4 horas"/>
    <s v="Frecuentemente"/>
    <s v="Bueno"/>
    <s v="Si, mucho"/>
    <s v="Cargas académicas (horas de estudio, realización de tareas)"/>
    <x v="0"/>
    <d v="1899-12-30T06:40:00"/>
    <n v="7"/>
    <n v="23"/>
  </r>
  <r>
    <x v="1"/>
    <x v="1"/>
    <n v="18"/>
    <x v="2"/>
    <d v="1899-12-30T07:00:00"/>
    <x v="0"/>
    <s v="Nunca"/>
    <s v="Más de 2 horas"/>
    <n v="4"/>
    <s v="No"/>
    <n v="4"/>
    <s v="Menos de 2 horas"/>
    <s v="Frecuentemente"/>
    <s v="Regular"/>
    <s v="Algo"/>
    <s v="El uso de dispositivos electrónicos."/>
    <x v="0"/>
    <d v="1899-12-30T08:00:00"/>
    <n v="7"/>
    <n v="23"/>
  </r>
  <r>
    <x v="1"/>
    <x v="1"/>
    <n v="18"/>
    <x v="2"/>
    <d v="1899-12-30T05:40:00"/>
    <x v="1"/>
    <s v="1-2 veces"/>
    <s v="30 minutos a 1 hora"/>
    <n v="3"/>
    <s v="No"/>
    <n v="2"/>
    <s v="Menos de 2 horas"/>
    <s v="Ocasionalmente"/>
    <s v="Bueno"/>
    <s v="Algo"/>
    <s v="Estrés o ansiedad"/>
    <x v="1"/>
    <d v="1899-12-30T06:30:00"/>
    <n v="5"/>
    <n v="23"/>
  </r>
  <r>
    <x v="1"/>
    <x v="1"/>
    <n v="19"/>
    <x v="0"/>
    <d v="1899-12-30T05:00:00"/>
    <x v="1"/>
    <s v="1-2 veces"/>
    <s v="Más de 2 horas"/>
    <n v="3"/>
    <s v="Sí"/>
    <n v="4"/>
    <s v="2-4 horas"/>
    <s v="Ocasionalmente"/>
    <s v="Bueno"/>
    <s v="Algo"/>
    <s v="Cargas académicas (horas de estudio, realización de tareas)"/>
    <x v="1"/>
    <d v="1899-12-30T05:00:00"/>
    <n v="5"/>
    <n v="0"/>
  </r>
  <r>
    <x v="1"/>
    <x v="1"/>
    <n v="17"/>
    <x v="12"/>
    <d v="1899-12-30T08:00:00"/>
    <x v="1"/>
    <s v="Nunca"/>
    <s v="1 a 2 horas"/>
    <n v="2"/>
    <s v="No"/>
    <n v="1"/>
    <s v="2-4 horas"/>
    <s v="Ocasionalmente"/>
    <s v="Bueno"/>
    <s v="Algo"/>
    <s v="El uso de dispositivos electrónicos."/>
    <x v="1"/>
    <d v="1899-12-30T06:00:00"/>
    <n v="5"/>
    <n v="2"/>
  </r>
  <r>
    <x v="1"/>
    <x v="1"/>
    <n v="18"/>
    <x v="12"/>
    <d v="1899-12-30T09:00:00"/>
    <x v="1"/>
    <s v="1-2 veces"/>
    <s v="1 a 2 horas"/>
    <n v="3"/>
    <s v="Sí"/>
    <n v="5"/>
    <s v="Más de 4 horas"/>
    <s v="Frecuentemente"/>
    <s v="Bueno"/>
    <s v="Si, mucho"/>
    <s v="Cargas académicas (horas de estudio, realización de tareas)"/>
    <x v="1"/>
    <d v="1899-12-30T07:00:00"/>
    <n v="5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Hombre"/>
    <n v="22"/>
    <d v="1899-12-30T00:00:00"/>
    <d v="1899-12-30T08:00:00"/>
    <x v="0"/>
    <x v="0"/>
    <s v="30 minutos a 1 hora"/>
    <n v="4"/>
    <s v="Sí"/>
    <x v="0"/>
    <x v="0"/>
    <s v="Ocasionalmente"/>
    <x v="0"/>
    <s v="Algo"/>
    <s v="El uso de dispositivos electrónicos."/>
    <x v="0"/>
    <d v="1899-12-30T08:00:00"/>
    <n v="7"/>
    <n v="0"/>
  </r>
  <r>
    <x v="0"/>
    <s v="Hombre"/>
    <n v="23"/>
    <d v="1899-12-30T03:00:00"/>
    <d v="1899-12-30T06:00:00"/>
    <x v="1"/>
    <x v="1"/>
    <s v="Más de 2 horas"/>
    <n v="2"/>
    <s v="No"/>
    <x v="1"/>
    <x v="0"/>
    <s v="Frecuentemente"/>
    <x v="0"/>
    <s v="Algo"/>
    <s v="Problemade salud"/>
    <x v="1"/>
    <d v="1899-12-30T03:00:00"/>
    <n v="5"/>
    <n v="3"/>
  </r>
  <r>
    <x v="0"/>
    <s v="Hombre"/>
    <n v="23"/>
    <d v="1899-12-30T23:00:00"/>
    <d v="1899-12-30T06:30:00"/>
    <x v="1"/>
    <x v="1"/>
    <s v="30 minutos a 1 hora"/>
    <n v="3"/>
    <s v="No"/>
    <x v="2"/>
    <x v="1"/>
    <s v="Ocasionalmente"/>
    <x v="1"/>
    <s v="Si, mucho"/>
    <s v="Cargas académicas (horas de estudio, realización de tareas)"/>
    <x v="1"/>
    <d v="1899-12-30T07:30:00"/>
    <n v="5"/>
    <n v="23"/>
  </r>
  <r>
    <x v="0"/>
    <s v="Hombre"/>
    <n v="22"/>
    <d v="1899-12-30T23:00:00"/>
    <d v="1899-12-30T08:00:00"/>
    <x v="0"/>
    <x v="1"/>
    <s v="1 hora a 2 horas"/>
    <n v="5"/>
    <s v="No"/>
    <x v="0"/>
    <x v="1"/>
    <s v="Ocasionalmente"/>
    <x v="2"/>
    <s v="Si, mucho"/>
    <s v="Problemas de salud"/>
    <x v="0"/>
    <d v="1899-12-30T09:00:00"/>
    <n v="7"/>
    <n v="23"/>
  </r>
  <r>
    <x v="0"/>
    <s v="Hombre"/>
    <n v="23"/>
    <d v="1899-12-30T23:00:00"/>
    <d v="1899-12-30T05:00:00"/>
    <x v="0"/>
    <x v="1"/>
    <s v="0 a 30 minutos"/>
    <n v="4"/>
    <s v="No"/>
    <x v="2"/>
    <x v="2"/>
    <s v="Ocasionalmente"/>
    <x v="1"/>
    <s v="No, en absoluto"/>
    <s v="Probleman de salud"/>
    <x v="0"/>
    <d v="1899-12-30T06:00:00"/>
    <n v="7"/>
    <n v="23"/>
  </r>
  <r>
    <x v="0"/>
    <s v="Hombre"/>
    <n v="24"/>
    <d v="1899-12-30T23:30:00"/>
    <d v="1899-12-30T06:30:00"/>
    <x v="0"/>
    <x v="1"/>
    <s v="Más de 2 horas"/>
    <n v="3"/>
    <s v="No"/>
    <x v="2"/>
    <x v="1"/>
    <s v="Ocasionalmente"/>
    <x v="1"/>
    <s v="Si, mucho"/>
    <s v="Problemas de salud"/>
    <x v="0"/>
    <d v="1899-12-30T07:00:00"/>
    <n v="7"/>
    <n v="23.3"/>
  </r>
  <r>
    <x v="0"/>
    <s v="Hombre"/>
    <n v="25"/>
    <d v="1899-12-30T23:30:00"/>
    <d v="1899-12-30T06:00:00"/>
    <x v="0"/>
    <x v="1"/>
    <s v="0 a 30 minutos"/>
    <n v="3"/>
    <s v="No"/>
    <x v="2"/>
    <x v="0"/>
    <s v="Frecuentemente"/>
    <x v="1"/>
    <s v="Si, mucho"/>
    <s v="Problemas de salud"/>
    <x v="0"/>
    <d v="1899-12-30T06:30:00"/>
    <n v="7"/>
    <n v="23.3"/>
  </r>
  <r>
    <x v="0"/>
    <s v="Hombre"/>
    <n v="23"/>
    <d v="1899-12-30T00:00:00"/>
    <d v="1899-12-30T08:20:00"/>
    <x v="0"/>
    <x v="0"/>
    <s v="1 hora a 2 horas"/>
    <n v="5"/>
    <s v="Sí"/>
    <x v="0"/>
    <x v="0"/>
    <s v="Nunca"/>
    <x v="2"/>
    <s v="Algo"/>
    <s v="Problemade salud"/>
    <x v="0"/>
    <d v="1899-12-30T08:20:00"/>
    <n v="7"/>
    <n v="0"/>
  </r>
  <r>
    <x v="0"/>
    <s v="Hombre"/>
    <n v="19"/>
    <d v="1899-12-30T00:00:00"/>
    <d v="1899-12-30T07:30:00"/>
    <x v="1"/>
    <x v="0"/>
    <s v="Más de 2 horas"/>
    <n v="4"/>
    <s v="No"/>
    <x v="2"/>
    <x v="2"/>
    <s v="Ocasionalmente"/>
    <x v="2"/>
    <s v="Algo"/>
    <s v="El uso de dispositivos electrónicos."/>
    <x v="1"/>
    <d v="1899-12-30T07:30:00"/>
    <n v="5"/>
    <n v="0"/>
  </r>
  <r>
    <x v="0"/>
    <s v="Hombre"/>
    <n v="19"/>
    <d v="1899-12-30T00:00:00"/>
    <d v="1899-12-30T08:00:00"/>
    <x v="0"/>
    <x v="0"/>
    <s v="Más de 2 horas"/>
    <n v="3"/>
    <s v="No"/>
    <x v="1"/>
    <x v="2"/>
    <s v="Ocasionalmente"/>
    <x v="0"/>
    <s v="No, en absoluto"/>
    <s v="El uso de dispositivos electrónicos."/>
    <x v="0"/>
    <d v="1899-12-30T08:00:00"/>
    <n v="7"/>
    <n v="0"/>
  </r>
  <r>
    <x v="0"/>
    <s v="Hombre"/>
    <n v="20"/>
    <d v="1899-12-30T23:00:00"/>
    <d v="1899-12-30T07:30:00"/>
    <x v="0"/>
    <x v="0"/>
    <s v="Más de 2 horas"/>
    <n v="3"/>
    <s v="No"/>
    <x v="2"/>
    <x v="2"/>
    <s v="Frecuentemente"/>
    <x v="0"/>
    <s v="Si, mucho"/>
    <s v="El uso de dispositivos electrónicos."/>
    <x v="0"/>
    <d v="1899-12-30T08:30:00"/>
    <n v="7"/>
    <n v="23"/>
  </r>
  <r>
    <x v="0"/>
    <s v="Mujer"/>
    <n v="23"/>
    <d v="1899-12-30T01:00:00"/>
    <d v="1899-12-30T05:00:00"/>
    <x v="1"/>
    <x v="1"/>
    <s v="1 hora a 2 horas"/>
    <n v="2"/>
    <s v="No"/>
    <x v="3"/>
    <x v="0"/>
    <s v="Frecuentemente"/>
    <x v="0"/>
    <s v="Si, mucho"/>
    <s v="Problemas de salud"/>
    <x v="1"/>
    <d v="1899-12-30T04:00:00"/>
    <n v="5"/>
    <n v="1"/>
  </r>
  <r>
    <x v="0"/>
    <s v="Mujer"/>
    <n v="22"/>
    <d v="1899-12-30T03:00:00"/>
    <d v="1899-12-30T05:00:00"/>
    <x v="1"/>
    <x v="1"/>
    <s v="0 a 30 minutos"/>
    <n v="3"/>
    <s v="No"/>
    <x v="3"/>
    <x v="0"/>
    <s v="Ocasionalmente"/>
    <x v="1"/>
    <s v="Algo"/>
    <s v="Estrés o ansiedad"/>
    <x v="1"/>
    <d v="1899-12-30T02:00:00"/>
    <n v="5"/>
    <n v="3"/>
  </r>
  <r>
    <x v="0"/>
    <s v="Mujer"/>
    <n v="22"/>
    <d v="1899-12-30T20:30:00"/>
    <d v="1899-12-30T05:30:00"/>
    <x v="1"/>
    <x v="1"/>
    <s v="30 minutos a 1 hora"/>
    <n v="4"/>
    <s v="Sí"/>
    <x v="3"/>
    <x v="2"/>
    <s v="Ocasionalmente"/>
    <x v="1"/>
    <s v="Si, mucho"/>
    <s v="Problemas de salud"/>
    <x v="1"/>
    <d v="1899-12-30T09:00:00"/>
    <n v="5"/>
    <n v="20.3"/>
  </r>
  <r>
    <x v="0"/>
    <s v="Mujer"/>
    <n v="24"/>
    <d v="1899-12-30T21:00:00"/>
    <d v="1899-12-30T04:00:00"/>
    <x v="1"/>
    <x v="1"/>
    <s v="30 minutos a 1 hora"/>
    <n v="3"/>
    <s v="No"/>
    <x v="3"/>
    <x v="1"/>
    <s v="Frecuentemente"/>
    <x v="0"/>
    <s v="Algo"/>
    <s v="Problemade salud"/>
    <x v="1"/>
    <d v="1899-12-30T07:00:00"/>
    <n v="5"/>
    <n v="21"/>
  </r>
  <r>
    <x v="0"/>
    <s v="Mujer"/>
    <n v="23"/>
    <d v="1899-12-30T23:00:00"/>
    <d v="1899-12-30T06:00:00"/>
    <x v="1"/>
    <x v="1"/>
    <s v="30 minutos a 1 hora"/>
    <n v="4"/>
    <s v="No"/>
    <x v="0"/>
    <x v="1"/>
    <s v="Frecuentemente"/>
    <x v="1"/>
    <s v="Si, mucho"/>
    <s v="Problemas de salud"/>
    <x v="1"/>
    <d v="1899-12-30T07:00:00"/>
    <n v="5"/>
    <n v="23"/>
  </r>
  <r>
    <x v="0"/>
    <s v="Mujer"/>
    <n v="24"/>
    <d v="1899-12-30T23:00:00"/>
    <d v="1899-12-30T06:00:00"/>
    <x v="0"/>
    <x v="1"/>
    <s v="30 minutos a 1 hora"/>
    <n v="4"/>
    <s v="No"/>
    <x v="2"/>
    <x v="1"/>
    <s v="Nunca"/>
    <x v="1"/>
    <s v="Si, mucho"/>
    <s v="Problemas de salud"/>
    <x v="0"/>
    <d v="1899-12-30T07:00:00"/>
    <n v="7"/>
    <n v="23"/>
  </r>
  <r>
    <x v="0"/>
    <s v="Mujer"/>
    <n v="25"/>
    <d v="1899-12-30T00:00:00"/>
    <d v="1899-12-30T08:00:00"/>
    <x v="0"/>
    <x v="0"/>
    <s v="Más de 2 horas"/>
    <n v="4"/>
    <s v="Sí"/>
    <x v="0"/>
    <x v="2"/>
    <s v="Ocasionalmente"/>
    <x v="2"/>
    <s v="Algo"/>
    <s v="Problemade salud"/>
    <x v="0"/>
    <d v="1899-12-30T08:00:00"/>
    <n v="7"/>
    <n v="0"/>
  </r>
  <r>
    <x v="0"/>
    <s v="Mujer"/>
    <n v="23"/>
    <d v="1899-12-30T00:00:00"/>
    <d v="1899-12-30T05:45:00"/>
    <x v="1"/>
    <x v="0"/>
    <s v="Más de 2 horas"/>
    <n v="3"/>
    <s v="No"/>
    <x v="3"/>
    <x v="0"/>
    <s v="Ocasionalmente"/>
    <x v="1"/>
    <s v="Algo"/>
    <s v="Problemade salud"/>
    <x v="1"/>
    <d v="1899-12-30T05:45:00"/>
    <n v="5"/>
    <n v="0"/>
  </r>
  <r>
    <x v="0"/>
    <s v="Mujer"/>
    <n v="20"/>
    <d v="1899-12-30T01:30:00"/>
    <d v="1899-12-30T05:00:00"/>
    <x v="0"/>
    <x v="2"/>
    <s v="30 minutos a 1 hora"/>
    <n v="3"/>
    <s v="No"/>
    <x v="3"/>
    <x v="1"/>
    <s v="Frecuentemente"/>
    <x v="0"/>
    <s v="Algo"/>
    <s v="El uso de dispositivos electrónicos."/>
    <x v="0"/>
    <d v="1899-12-30T03:30:00"/>
    <n v="7"/>
    <n v="1.3"/>
  </r>
  <r>
    <x v="0"/>
    <s v="Mujer"/>
    <n v="19"/>
    <d v="1899-12-30T23:00:00"/>
    <d v="1899-12-30T09:30:00"/>
    <x v="0"/>
    <x v="2"/>
    <s v="1 a 2 horas"/>
    <n v="4"/>
    <s v="No"/>
    <x v="3"/>
    <x v="2"/>
    <s v="Frecuentemente"/>
    <x v="0"/>
    <s v="Si, mucho"/>
    <s v="Estrés o ansiedad"/>
    <x v="0"/>
    <d v="1899-12-30T10:30:00"/>
    <n v="7"/>
    <n v="23"/>
  </r>
  <r>
    <x v="0"/>
    <s v="Mujer"/>
    <n v="19"/>
    <d v="1899-12-30T23:00:00"/>
    <d v="1899-12-30T05:00:00"/>
    <x v="1"/>
    <x v="2"/>
    <s v="30 minutos a 1 hora"/>
    <n v="2"/>
    <s v="Sí"/>
    <x v="3"/>
    <x v="0"/>
    <s v="Ocasionalmente"/>
    <x v="1"/>
    <s v="Si, mucho"/>
    <s v="El uso de dispositivos electrónicos."/>
    <x v="1"/>
    <d v="1899-12-30T06:00:00"/>
    <n v="5"/>
    <n v="23"/>
  </r>
  <r>
    <x v="0"/>
    <s v="Mujer"/>
    <n v="19"/>
    <d v="1899-12-30T23:00:00"/>
    <d v="1899-12-30T06:00:00"/>
    <x v="2"/>
    <x v="0"/>
    <s v="1 a 2 horas"/>
    <n v="5"/>
    <s v="Sí"/>
    <x v="2"/>
    <x v="1"/>
    <s v="Nunca"/>
    <x v="1"/>
    <s v="Algo"/>
    <s v="Problemas de salud"/>
    <x v="0"/>
    <d v="1899-12-30T07:00:00"/>
    <n v="7"/>
    <n v="23"/>
  </r>
  <r>
    <x v="0"/>
    <s v="Mujer"/>
    <n v="19"/>
    <d v="1899-12-30T23:30:00"/>
    <d v="1899-12-30T06:00:00"/>
    <x v="1"/>
    <x v="0"/>
    <s v="30 minutos a 1 hora"/>
    <n v="3"/>
    <s v="No"/>
    <x v="3"/>
    <x v="1"/>
    <s v="Frecuentemente"/>
    <x v="0"/>
    <s v="Algo"/>
    <s v="Estrés o ansiedad"/>
    <x v="1"/>
    <d v="1899-12-30T07:30:00"/>
    <n v="5"/>
    <n v="23.3"/>
  </r>
  <r>
    <x v="0"/>
    <s v="Mujer"/>
    <n v="24"/>
    <d v="1899-12-30T00:30:00"/>
    <d v="1899-12-30T08:00:00"/>
    <x v="1"/>
    <x v="0"/>
    <s v="1 a 2 horas"/>
    <n v="3"/>
    <s v="Sí"/>
    <x v="1"/>
    <x v="0"/>
    <s v="Ocasionalmente"/>
    <x v="0"/>
    <s v="Si, mucho"/>
    <s v="Estrés o ansiedad"/>
    <x v="1"/>
    <d v="1899-12-30T07:30:00"/>
    <n v="5"/>
    <n v="0.3"/>
  </r>
  <r>
    <x v="1"/>
    <s v="Hombre"/>
    <n v="18"/>
    <d v="1899-12-30T22:00:00"/>
    <d v="1899-12-30T07:00:00"/>
    <x v="0"/>
    <x v="3"/>
    <s v="Más de 2 horas"/>
    <n v="4"/>
    <s v="Sí"/>
    <x v="0"/>
    <x v="0"/>
    <s v="Nunca"/>
    <x v="1"/>
    <s v="Si, mucho"/>
    <s v="Cargas académicas (horas de estudio, realización de tareas)"/>
    <x v="0"/>
    <d v="1899-12-30T09:00:00"/>
    <n v="7"/>
    <n v="22"/>
  </r>
  <r>
    <x v="1"/>
    <s v="Hombre"/>
    <n v="25"/>
    <d v="1899-12-30T22:00:00"/>
    <d v="1899-12-30T05:30:00"/>
    <x v="1"/>
    <x v="1"/>
    <s v="0 a 30 minutos"/>
    <n v="3"/>
    <s v="No"/>
    <x v="2"/>
    <x v="0"/>
    <s v="Frecuentemente"/>
    <x v="0"/>
    <s v="Algo"/>
    <s v="Cargaacadémicas (horas de estudio, realización de tareas)"/>
    <x v="1"/>
    <d v="1899-12-30T07:30:00"/>
    <n v="5"/>
    <n v="22"/>
  </r>
  <r>
    <x v="1"/>
    <s v="Hombre"/>
    <n v="18"/>
    <d v="1899-12-30T23:00:00"/>
    <d v="1899-12-30T05:00:00"/>
    <x v="1"/>
    <x v="3"/>
    <s v="0 a 30 minutos"/>
    <n v="3"/>
    <s v="No"/>
    <x v="2"/>
    <x v="0"/>
    <s v="Ocasionalmente"/>
    <x v="1"/>
    <s v="Algo"/>
    <s v="Estrés o ansiedad"/>
    <x v="1"/>
    <d v="1899-12-30T06:00:00"/>
    <n v="5"/>
    <n v="23"/>
  </r>
  <r>
    <x v="1"/>
    <s v="Hombre"/>
    <n v="18"/>
    <d v="1899-12-30T23:00:00"/>
    <d v="1899-12-30T07:00:00"/>
    <x v="0"/>
    <x v="4"/>
    <s v="30 minutos a 1 hora"/>
    <n v="4"/>
    <s v="Sí"/>
    <x v="4"/>
    <x v="2"/>
    <s v="Ocasionalmente"/>
    <x v="1"/>
    <s v="Si, mucho"/>
    <s v="Cargas académicas (horas de estudio, realización de tareas)"/>
    <x v="0"/>
    <d v="1899-12-30T08:00:00"/>
    <n v="7"/>
    <n v="23"/>
  </r>
  <r>
    <x v="1"/>
    <s v="Hombre"/>
    <n v="17"/>
    <d v="1899-12-30T23:00:00"/>
    <d v="1899-12-30T06:25:00"/>
    <x v="0"/>
    <x v="4"/>
    <s v="1 hora a 2 horas"/>
    <n v="3"/>
    <s v="Sí"/>
    <x v="2"/>
    <x v="1"/>
    <s v="Ocasionalmente"/>
    <x v="1"/>
    <s v="Algo"/>
    <s v="Estrés o ansiedad"/>
    <x v="0"/>
    <d v="1899-12-30T07:25:00"/>
    <n v="7"/>
    <n v="23"/>
  </r>
  <r>
    <x v="1"/>
    <s v="Hombre"/>
    <n v="18"/>
    <d v="1899-12-30T23:00:00"/>
    <d v="1899-12-30T05:00:00"/>
    <x v="1"/>
    <x v="4"/>
    <s v="0 a 30 minutos"/>
    <n v="3"/>
    <s v="No"/>
    <x v="3"/>
    <x v="1"/>
    <s v="Frecuentemente"/>
    <x v="1"/>
    <s v="Si, mucho"/>
    <s v="Estrés o ansiedad"/>
    <x v="1"/>
    <d v="1899-12-30T06:00:00"/>
    <n v="5"/>
    <n v="23"/>
  </r>
  <r>
    <x v="1"/>
    <s v="Hombre"/>
    <n v="19"/>
    <d v="1899-12-30T23:30:00"/>
    <d v="1899-12-30T05:20:00"/>
    <x v="1"/>
    <x v="4"/>
    <s v="1 hora a 2 horas"/>
    <n v="2"/>
    <s v="No"/>
    <x v="3"/>
    <x v="0"/>
    <s v="Ocasionalmente"/>
    <x v="0"/>
    <s v="Si, mucho"/>
    <s v="El uso de dispositivos electrónicos."/>
    <x v="1"/>
    <d v="1899-12-30T05:10:00"/>
    <n v="5"/>
    <n v="23.3"/>
  </r>
  <r>
    <x v="1"/>
    <s v="Hombre"/>
    <n v="20"/>
    <d v="1899-12-30T00:00:00"/>
    <d v="1899-12-30T06:00:00"/>
    <x v="1"/>
    <x v="0"/>
    <s v="30 minutos a 1 hora"/>
    <n v="2"/>
    <s v="No"/>
    <x v="2"/>
    <x v="1"/>
    <s v="Ocasionalmente"/>
    <x v="1"/>
    <s v="Si, mucho"/>
    <s v="Estrés o ansiedad"/>
    <x v="1"/>
    <d v="1899-12-30T06:00:00"/>
    <n v="5"/>
    <n v="0"/>
  </r>
  <r>
    <x v="1"/>
    <s v="Hombre"/>
    <n v="25"/>
    <d v="1899-12-30T00:00:00"/>
    <d v="1899-12-30T05:00:00"/>
    <x v="1"/>
    <x v="0"/>
    <s v="Más de 2 horas"/>
    <n v="2"/>
    <s v="No"/>
    <x v="3"/>
    <x v="0"/>
    <s v="Ocasionalmente"/>
    <x v="1"/>
    <s v="Si, mucho"/>
    <s v="Cargas académicas (horas de estudio, realización de tareas)"/>
    <x v="1"/>
    <d v="1899-12-30T05:00:00"/>
    <n v="5"/>
    <n v="0"/>
  </r>
  <r>
    <x v="1"/>
    <s v="Hombre"/>
    <n v="18"/>
    <d v="1899-12-30T00:00:00"/>
    <d v="1899-12-30T05:30:00"/>
    <x v="1"/>
    <x v="0"/>
    <s v="0 a 30 minutos"/>
    <n v="3"/>
    <s v="No"/>
    <x v="3"/>
    <x v="2"/>
    <s v="Ocasionalmente"/>
    <x v="1"/>
    <s v="Algo"/>
    <s v="Estrés o ansiedad"/>
    <x v="1"/>
    <d v="1899-12-30T05:30:00"/>
    <n v="5"/>
    <n v="0"/>
  </r>
  <r>
    <x v="1"/>
    <s v="Hombre"/>
    <n v="18"/>
    <d v="1899-12-30T01:00:00"/>
    <d v="1899-12-30T07:40:00"/>
    <x v="3"/>
    <x v="2"/>
    <s v="1 a 2 horas"/>
    <n v="3"/>
    <s v="Sí"/>
    <x v="3"/>
    <x v="2"/>
    <s v="Frecuentemente"/>
    <x v="1"/>
    <s v="Algo"/>
    <s v="Estrés o ansiedad"/>
    <x v="1"/>
    <d v="1899-12-30T06:40:00"/>
    <n v="5"/>
    <n v="1"/>
  </r>
  <r>
    <x v="1"/>
    <s v="Hombre"/>
    <n v="19"/>
    <d v="1899-12-30T22:00:00"/>
    <d v="1899-12-30T06:00:00"/>
    <x v="0"/>
    <x v="2"/>
    <s v="0 a 30 minutos"/>
    <n v="4"/>
    <s v="Sí"/>
    <x v="3"/>
    <x v="2"/>
    <s v="Ocasionalmente"/>
    <x v="1"/>
    <s v="Algo"/>
    <s v="Estrés o ansiedad"/>
    <x v="0"/>
    <d v="1899-12-30T08:00:00"/>
    <n v="7"/>
    <n v="22"/>
  </r>
  <r>
    <x v="1"/>
    <s v="Hombre"/>
    <n v="19"/>
    <d v="1899-12-30T22:00:00"/>
    <d v="1899-12-30T07:00:00"/>
    <x v="0"/>
    <x v="2"/>
    <s v="0 a 30 minutos"/>
    <n v="3"/>
    <s v="No"/>
    <x v="3"/>
    <x v="2"/>
    <s v="Frecuentemente"/>
    <x v="0"/>
    <s v="Algo"/>
    <s v="El uso de dispositivos electrónicos."/>
    <x v="0"/>
    <d v="1899-12-30T09:00:00"/>
    <n v="7"/>
    <n v="22"/>
  </r>
  <r>
    <x v="1"/>
    <s v="Hombre"/>
    <n v="20"/>
    <d v="1899-12-30T22:30:00"/>
    <d v="1899-12-30T08:00:00"/>
    <x v="0"/>
    <x v="2"/>
    <s v="1 a 2 horas"/>
    <n v="3"/>
    <s v="No"/>
    <x v="3"/>
    <x v="1"/>
    <s v="Ocasionalmente"/>
    <x v="1"/>
    <s v="No, en absoluto"/>
    <s v="Estrés o ansiedad"/>
    <x v="0"/>
    <d v="1899-12-30T10:30:00"/>
    <n v="7"/>
    <n v="23.3"/>
  </r>
  <r>
    <x v="1"/>
    <s v="Hombre"/>
    <n v="18"/>
    <d v="1899-12-30T23:00:00"/>
    <d v="1899-12-30T06:00:00"/>
    <x v="0"/>
    <x v="0"/>
    <s v="30 minutos a 1 hora"/>
    <n v="3"/>
    <s v="Sí"/>
    <x v="2"/>
    <x v="2"/>
    <s v="Ocasionalmente"/>
    <x v="0"/>
    <s v="Algo"/>
    <s v="Cargas académicas (horas de estudio, realización de tareas)"/>
    <x v="0"/>
    <d v="1899-12-30T07:00:00"/>
    <n v="7"/>
    <n v="23"/>
  </r>
  <r>
    <x v="1"/>
    <s v="Mujer"/>
    <n v="18"/>
    <d v="1899-12-30T01:00:00"/>
    <d v="1899-12-30T08:00:00"/>
    <x v="0"/>
    <x v="4"/>
    <s v="0 a 30 minutos"/>
    <n v="4"/>
    <s v="Sí"/>
    <x v="2"/>
    <x v="0"/>
    <s v="Ocasionalmente"/>
    <x v="1"/>
    <s v="Algo"/>
    <s v="Cargaacadémicas (horas de estudio, realización de tareas)"/>
    <x v="0"/>
    <d v="1899-12-30T07:00:00"/>
    <n v="7"/>
    <n v="1"/>
  </r>
  <r>
    <x v="1"/>
    <s v="Mujer"/>
    <n v="18"/>
    <d v="1899-12-30T23:00:00"/>
    <d v="1899-12-30T03:30:00"/>
    <x v="0"/>
    <x v="4"/>
    <s v="30 minutos a 1 hora"/>
    <n v="2"/>
    <s v="No"/>
    <x v="2"/>
    <x v="1"/>
    <s v="Frecuentemente"/>
    <x v="0"/>
    <s v="Si, mucho"/>
    <s v="El uso de dispositivos electrónicos."/>
    <x v="0"/>
    <d v="1899-12-30T04:30:00"/>
    <n v="7"/>
    <n v="23"/>
  </r>
  <r>
    <x v="1"/>
    <s v="Mujer"/>
    <n v="18"/>
    <d v="1899-12-30T21:00:00"/>
    <d v="1899-12-30T05:30:00"/>
    <x v="1"/>
    <x v="3"/>
    <s v="30 minutos a 1 hora"/>
    <n v="3"/>
    <s v="Sí"/>
    <x v="0"/>
    <x v="0"/>
    <s v="Ocasionalmente"/>
    <x v="1"/>
    <s v="Algo"/>
    <s v="Estrés o ansiedad"/>
    <x v="1"/>
    <d v="1899-12-30T08:30:00"/>
    <n v="5"/>
    <n v="21"/>
  </r>
  <r>
    <x v="1"/>
    <s v="Mujer"/>
    <n v="18"/>
    <d v="1899-12-30T22:00:00"/>
    <d v="1899-12-30T06:00:00"/>
    <x v="0"/>
    <x v="3"/>
    <s v="30 minutos a 1 hora"/>
    <n v="3"/>
    <s v="No"/>
    <x v="0"/>
    <x v="2"/>
    <s v="Ocasionalmente"/>
    <x v="1"/>
    <s v="Algo"/>
    <s v="Estrés o ansiedad"/>
    <x v="0"/>
    <d v="1899-12-30T08:00:00"/>
    <n v="7"/>
    <n v="22"/>
  </r>
  <r>
    <x v="1"/>
    <s v="Mujer"/>
    <n v="19"/>
    <d v="1899-12-30T22:30:00"/>
    <d v="1899-12-30T05:00:00"/>
    <x v="1"/>
    <x v="4"/>
    <s v="1 hora a 2 horas"/>
    <n v="3"/>
    <s v="No"/>
    <x v="3"/>
    <x v="1"/>
    <s v="Frecuentemente"/>
    <x v="0"/>
    <s v="Algo"/>
    <s v="Estrés o ansiedad"/>
    <x v="1"/>
    <d v="1899-12-30T07:30:00"/>
    <n v="5"/>
    <n v="22.3"/>
  </r>
  <r>
    <x v="1"/>
    <s v="Mujer"/>
    <n v="19"/>
    <d v="1899-12-30T22:30:00"/>
    <d v="1899-12-30T08:00:00"/>
    <x v="0"/>
    <x v="4"/>
    <s v="30 minutos a 1 hora"/>
    <n v="5"/>
    <s v="Sí"/>
    <x v="0"/>
    <x v="0"/>
    <s v="Nunca"/>
    <x v="1"/>
    <s v="Si, mucho"/>
    <s v="Cargas académicas (horas de estudio, realización de tareas)"/>
    <x v="0"/>
    <d v="1899-12-30T10:30:00"/>
    <n v="7"/>
    <n v="22.3"/>
  </r>
  <r>
    <x v="1"/>
    <s v="Mujer"/>
    <n v="18"/>
    <d v="1899-12-30T23:30:00"/>
    <d v="1899-12-30T06:00:00"/>
    <x v="1"/>
    <x v="0"/>
    <s v="30 minutos a 1 hora"/>
    <n v="3"/>
    <s v="No"/>
    <x v="2"/>
    <x v="2"/>
    <s v="Ocasionalmente"/>
    <x v="0"/>
    <s v="Si, mucho"/>
    <s v="El uso de dispositivos electrónicos."/>
    <x v="1"/>
    <d v="1899-12-30T06:30:00"/>
    <n v="5"/>
    <n v="23.3"/>
  </r>
  <r>
    <x v="1"/>
    <s v="Mujer"/>
    <n v="18"/>
    <d v="1899-12-30T23:45:00"/>
    <d v="1899-12-30T05:00:00"/>
    <x v="1"/>
    <x v="0"/>
    <s v="1 hora a 2 horas"/>
    <n v="2"/>
    <s v="No"/>
    <x v="3"/>
    <x v="1"/>
    <s v="Ocasionalmente"/>
    <x v="0"/>
    <s v="Si, mucho"/>
    <s v="Estrés o ansiedad"/>
    <x v="1"/>
    <d v="1899-12-30T05:45:00"/>
    <n v="5"/>
    <n v="23.45"/>
  </r>
  <r>
    <x v="1"/>
    <s v="Mujer"/>
    <n v="18"/>
    <d v="1899-12-30T00:00:00"/>
    <d v="1899-12-30T07:00:00"/>
    <x v="0"/>
    <x v="0"/>
    <s v="0 a 30 minutos"/>
    <n v="2"/>
    <s v="Sí"/>
    <x v="2"/>
    <x v="2"/>
    <s v="Ocasionalmente"/>
    <x v="1"/>
    <s v="Algo"/>
    <s v="Estrés o ansiedad"/>
    <x v="0"/>
    <d v="1899-12-30T07:00:00"/>
    <n v="7"/>
    <n v="0"/>
  </r>
  <r>
    <x v="1"/>
    <s v="Mujer"/>
    <n v="17"/>
    <d v="1899-12-30T00:00:00"/>
    <d v="1899-12-30T06:00:00"/>
    <x v="1"/>
    <x v="0"/>
    <s v="30 minutos a 1 hora"/>
    <n v="3"/>
    <s v="No"/>
    <x v="2"/>
    <x v="1"/>
    <s v="Ocasionalmente"/>
    <x v="1"/>
    <s v="Algo"/>
    <s v="Estrés o ansiedad"/>
    <x v="1"/>
    <d v="1899-12-30T06:00:00"/>
    <n v="5"/>
    <n v="0"/>
  </r>
  <r>
    <x v="1"/>
    <s v="Mujer"/>
    <n v="18"/>
    <d v="1899-12-30T01:30:00"/>
    <d v="1899-12-30T05:00:00"/>
    <x v="0"/>
    <x v="2"/>
    <s v="30 minutos a 1 hora"/>
    <n v="3"/>
    <s v="No"/>
    <x v="3"/>
    <x v="1"/>
    <s v="Ocasionalmente"/>
    <x v="1"/>
    <s v="Algo"/>
    <s v="Cargas académicas (horas de estudio, realización de tareas)"/>
    <x v="0"/>
    <d v="1899-12-30T03:30:00"/>
    <n v="7"/>
    <n v="1.3"/>
  </r>
  <r>
    <x v="1"/>
    <s v="Mujer"/>
    <n v="18"/>
    <d v="1899-12-30T22:00:00"/>
    <d v="1899-12-30T04:50:00"/>
    <x v="1"/>
    <x v="2"/>
    <s v="0 a 30 minutos"/>
    <n v="4"/>
    <s v="No"/>
    <x v="3"/>
    <x v="0"/>
    <s v="Ocasionalmente"/>
    <x v="0"/>
    <s v="Algo"/>
    <s v="Estrés o ansiedad"/>
    <x v="1"/>
    <d v="1899-12-30T06:50:00"/>
    <n v="5"/>
    <n v="22"/>
  </r>
  <r>
    <x v="1"/>
    <s v="Mujer"/>
    <n v="19"/>
    <d v="1899-12-30T23:00:00"/>
    <d v="1899-12-30T07:00:00"/>
    <x v="0"/>
    <x v="0"/>
    <s v="30 minutos a 1 hora"/>
    <n v="4"/>
    <s v="Sí"/>
    <x v="3"/>
    <x v="0"/>
    <s v="Frecuentemente"/>
    <x v="1"/>
    <s v="Si, mucho"/>
    <s v="Cargas académicas (horas de estudio, realización de tareas)"/>
    <x v="0"/>
    <d v="1899-12-30T08:00:00"/>
    <n v="7"/>
    <n v="23"/>
  </r>
  <r>
    <x v="1"/>
    <s v="Mujer"/>
    <n v="20"/>
    <d v="1899-12-30T23:00:00"/>
    <d v="1899-12-30T05:40:00"/>
    <x v="0"/>
    <x v="2"/>
    <s v="30 minutos a 1 hora"/>
    <n v="4"/>
    <s v="No"/>
    <x v="3"/>
    <x v="0"/>
    <s v="Frecuentemente"/>
    <x v="1"/>
    <s v="Si, mucho"/>
    <s v="Cargas académicas (horas de estudio, realización de tareas)"/>
    <x v="0"/>
    <d v="1899-12-30T06:40:00"/>
    <n v="7"/>
    <n v="23"/>
  </r>
  <r>
    <x v="1"/>
    <s v="Mujer"/>
    <n v="18"/>
    <d v="1899-12-30T23:00:00"/>
    <d v="1899-12-30T07:00:00"/>
    <x v="0"/>
    <x v="0"/>
    <s v="Más de 2 horas"/>
    <n v="4"/>
    <s v="No"/>
    <x v="3"/>
    <x v="2"/>
    <s v="Frecuentemente"/>
    <x v="0"/>
    <s v="Algo"/>
    <s v="El uso de dispositivos electrónicos."/>
    <x v="0"/>
    <d v="1899-12-30T08:00:00"/>
    <n v="7"/>
    <n v="23"/>
  </r>
  <r>
    <x v="1"/>
    <s v="Mujer"/>
    <n v="18"/>
    <d v="1899-12-30T23:00:00"/>
    <d v="1899-12-30T05:40:00"/>
    <x v="1"/>
    <x v="2"/>
    <s v="30 minutos a 1 hora"/>
    <n v="3"/>
    <s v="No"/>
    <x v="0"/>
    <x v="2"/>
    <s v="Ocasionalmente"/>
    <x v="1"/>
    <s v="Algo"/>
    <s v="Estrés o ansiedad"/>
    <x v="1"/>
    <d v="1899-12-30T06:30:00"/>
    <n v="5"/>
    <n v="23"/>
  </r>
  <r>
    <x v="1"/>
    <s v="Mujer"/>
    <n v="19"/>
    <d v="1899-12-30T00:00:00"/>
    <d v="1899-12-30T05:00:00"/>
    <x v="1"/>
    <x v="2"/>
    <s v="Más de 2 horas"/>
    <n v="3"/>
    <s v="Sí"/>
    <x v="3"/>
    <x v="1"/>
    <s v="Ocasionalmente"/>
    <x v="1"/>
    <s v="Algo"/>
    <s v="Cargas académicas (horas de estudio, realización de tareas)"/>
    <x v="1"/>
    <d v="1899-12-30T05:00:00"/>
    <n v="5"/>
    <n v="0"/>
  </r>
  <r>
    <x v="1"/>
    <s v="Mujer"/>
    <n v="17"/>
    <d v="1899-12-30T02:00:00"/>
    <d v="1899-12-30T08:00:00"/>
    <x v="1"/>
    <x v="0"/>
    <s v="1 a 2 horas"/>
    <n v="2"/>
    <s v="No"/>
    <x v="4"/>
    <x v="1"/>
    <s v="Ocasionalmente"/>
    <x v="1"/>
    <s v="Algo"/>
    <s v="El uso de dispositivos electrónicos."/>
    <x v="1"/>
    <d v="1899-12-30T06:00:00"/>
    <n v="5"/>
    <n v="2"/>
  </r>
  <r>
    <x v="1"/>
    <s v="Mujer"/>
    <n v="18"/>
    <d v="1899-12-30T02:00:00"/>
    <d v="1899-12-30T09:00:00"/>
    <x v="1"/>
    <x v="2"/>
    <s v="1 a 2 horas"/>
    <n v="3"/>
    <s v="Sí"/>
    <x v="1"/>
    <x v="0"/>
    <s v="Frecuentemente"/>
    <x v="1"/>
    <s v="Si, mucho"/>
    <s v="Cargas académicas (horas de estudio, realización de tareas)"/>
    <x v="1"/>
    <d v="1899-12-30T07:00:00"/>
    <n v="5"/>
    <n v="2"/>
  </r>
  <r>
    <x v="2"/>
    <m/>
    <m/>
    <m/>
    <m/>
    <x v="4"/>
    <x v="5"/>
    <m/>
    <m/>
    <m/>
    <x v="5"/>
    <x v="3"/>
    <m/>
    <x v="3"/>
    <m/>
    <m/>
    <x v="2"/>
    <m/>
    <m/>
    <m/>
  </r>
  <r>
    <x v="2"/>
    <m/>
    <m/>
    <m/>
    <m/>
    <x v="4"/>
    <x v="5"/>
    <m/>
    <m/>
    <m/>
    <x v="5"/>
    <x v="3"/>
    <m/>
    <x v="3"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41A2B-5161-41B4-BB64-42BBB3F09496}" name="TablaDinámica42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3:B6" firstHeaderRow="1" firstDataRow="1" firstDataCol="1"/>
  <pivotFields count="19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uenta de Género " fld="1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28A0B-660D-4BDA-AA61-2FF92E55B0C8}" name="TablaDinámica43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2" firstHeaderRow="1" firstDataRow="1" firstDataCol="1"/>
  <pivotFields count="19">
    <pivotField showAll="0">
      <items count="3">
        <item x="0"/>
        <item x="1"/>
        <item t="default"/>
      </items>
    </pivotField>
    <pivotField showAll="0"/>
    <pivotField axis="axisRow" dataField="1" showAll="0">
      <items count="9">
        <item x="4"/>
        <item x="2"/>
        <item x="6"/>
        <item x="7"/>
        <item x="0"/>
        <item x="1"/>
        <item x="5"/>
        <item x="3"/>
        <item t="default"/>
      </items>
    </pivotField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Edad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01747-60F4-40C5-A602-F6BA944EE0A3}" name="TablaDinámica44" cacheId="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7" firstHeaderRow="1" firstDataRow="1" firstDataCol="1"/>
  <pivotFields count="1">
    <pivotField axis="axisRow" dataField="1" showAll="0">
      <items count="14">
        <item x="0"/>
        <item x="8"/>
        <item x="4"/>
        <item x="7"/>
        <item x="12"/>
        <item x="1"/>
        <item x="5"/>
        <item x="6"/>
        <item x="9"/>
        <item x="10"/>
        <item x="2"/>
        <item x="3"/>
        <item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Hora de dormir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19FE5-1BCB-4EE7-8DFC-2DF2FF4F7A6B}" name="TablaDinámica45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D7" firstHeaderRow="1" firstDataRow="2" firstDataCol="1"/>
  <pivotFields count="20"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4">
        <item x="0"/>
        <item x="8"/>
        <item x="4"/>
        <item x="7"/>
        <item x="12"/>
        <item x="1"/>
        <item x="5"/>
        <item x="6"/>
        <item x="9"/>
        <item x="10"/>
        <item x="2"/>
        <item x="3"/>
        <item x="11"/>
        <item t="default"/>
      </items>
    </pivotField>
    <pivotField numFmtId="20"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arrera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F4E43-FBFA-466C-B8CE-37201EDE30D4}" name="TablaDinámica46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E8" firstHeaderRow="1" firstDataRow="2" firstDataCol="1"/>
  <pivotFields count="20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uenta de Tiempo de estudio " fld="1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85F88-A0CC-4185-87AB-B01896B74191}" name="TablaDinámica47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E10" firstHeaderRow="1" firstDataRow="2" firstDataCol="1"/>
  <pivotFields count="20">
    <pivotField showAll="0"/>
    <pivotField showAll="0"/>
    <pivotField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axis="axisRow" showAll="0">
      <items count="7">
        <item x="4"/>
        <item x="0"/>
        <item x="2"/>
        <item x="3"/>
        <item x="1"/>
        <item h="1" x="5"/>
        <item t="default"/>
      </items>
    </pivotField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uenta de Rendimiento académico 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30359-64EF-4799-B334-74A4DFE766B2}" name="TablaDinámica48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D9" firstHeaderRow="1" firstDataRow="2" firstDataCol="1"/>
  <pivotFields count="20"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arrera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EAA54-0144-4651-9BB8-2152A59FA0E8}" name="TablaDinámica49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20"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Carrera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6D060-815A-416F-8C42-D1A4F59001AF}" name="TablaDinámica50" cacheId="1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D1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2"/>
        <item x="4"/>
        <item x="3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uenta de Despertares nocturnos 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6E36-B963-4328-9C01-21BE0165C2A5}">
  <dimension ref="A3:B6"/>
  <sheetViews>
    <sheetView zoomScale="92" workbookViewId="0">
      <selection activeCell="I11" sqref="I11"/>
    </sheetView>
  </sheetViews>
  <sheetFormatPr baseColWidth="10" defaultRowHeight="14.5" x14ac:dyDescent="0.35"/>
  <cols>
    <col min="1" max="1" width="16.54296875" bestFit="1" customWidth="1"/>
    <col min="2" max="2" width="16.1796875" bestFit="1" customWidth="1"/>
  </cols>
  <sheetData>
    <row r="3" spans="1:2" x14ac:dyDescent="0.35">
      <c r="A3" s="2" t="s">
        <v>59</v>
      </c>
      <c r="B3" t="s">
        <v>65</v>
      </c>
    </row>
    <row r="4" spans="1:2" x14ac:dyDescent="0.35">
      <c r="A4" s="3" t="s">
        <v>17</v>
      </c>
      <c r="B4" s="4">
        <v>26</v>
      </c>
    </row>
    <row r="5" spans="1:2" x14ac:dyDescent="0.35">
      <c r="A5" s="3" t="s">
        <v>7</v>
      </c>
      <c r="B5" s="4">
        <v>33</v>
      </c>
    </row>
    <row r="6" spans="1:2" x14ac:dyDescent="0.35">
      <c r="A6" s="3" t="s">
        <v>61</v>
      </c>
      <c r="B6" s="4">
        <v>59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FED3-CF4C-47F5-B1D7-CDA7CE7D2289}">
  <dimension ref="A1:T60"/>
  <sheetViews>
    <sheetView tabSelected="1" zoomScale="75" zoomScaleNormal="85" workbookViewId="0">
      <selection activeCell="S1" sqref="S1"/>
    </sheetView>
  </sheetViews>
  <sheetFormatPr baseColWidth="10" defaultRowHeight="14.5" x14ac:dyDescent="0.35"/>
  <cols>
    <col min="1" max="1" width="14.81640625" bestFit="1" customWidth="1"/>
    <col min="2" max="2" width="7.36328125" bestFit="1" customWidth="1"/>
    <col min="3" max="3" width="8.81640625" customWidth="1"/>
    <col min="4" max="4" width="12.1796875" style="1" bestFit="1" customWidth="1"/>
    <col min="10" max="10" width="10.90625" customWidth="1"/>
    <col min="16" max="16" width="16.90625" bestFit="1" customWidth="1"/>
    <col min="18" max="18" width="8.6328125" bestFit="1" customWidth="1"/>
    <col min="20" max="20" width="10.90625" style="30"/>
  </cols>
  <sheetData>
    <row r="1" spans="1:20" ht="39" x14ac:dyDescent="0.35">
      <c r="A1" s="24" t="s">
        <v>40</v>
      </c>
      <c r="B1" s="24" t="s">
        <v>55</v>
      </c>
      <c r="C1" s="24" t="s">
        <v>41</v>
      </c>
      <c r="D1" s="25" t="s">
        <v>42</v>
      </c>
      <c r="E1" s="24" t="s">
        <v>43</v>
      </c>
      <c r="F1" s="24" t="s">
        <v>45</v>
      </c>
      <c r="G1" s="24" t="s">
        <v>44</v>
      </c>
      <c r="H1" s="24" t="s">
        <v>46</v>
      </c>
      <c r="I1" s="24" t="s">
        <v>47</v>
      </c>
      <c r="J1" s="24" t="s">
        <v>48</v>
      </c>
      <c r="K1" s="24" t="s">
        <v>49</v>
      </c>
      <c r="L1" s="24" t="s">
        <v>50</v>
      </c>
      <c r="M1" s="24" t="s">
        <v>51</v>
      </c>
      <c r="N1" s="24" t="s">
        <v>52</v>
      </c>
      <c r="O1" s="24" t="s">
        <v>53</v>
      </c>
      <c r="P1" s="24" t="s">
        <v>54</v>
      </c>
      <c r="Q1" s="24" t="s">
        <v>56</v>
      </c>
      <c r="R1" s="24" t="s">
        <v>57</v>
      </c>
      <c r="S1" s="24" t="s">
        <v>58</v>
      </c>
      <c r="T1" s="27" t="s">
        <v>42</v>
      </c>
    </row>
    <row r="2" spans="1:20" ht="39" x14ac:dyDescent="0.35">
      <c r="A2" s="11" t="s">
        <v>12</v>
      </c>
      <c r="B2" s="5" t="s">
        <v>17</v>
      </c>
      <c r="C2" s="6">
        <v>22</v>
      </c>
      <c r="D2" s="7">
        <v>0</v>
      </c>
      <c r="E2" s="8">
        <v>0.33333333333333331</v>
      </c>
      <c r="F2" s="9" t="s">
        <v>34</v>
      </c>
      <c r="G2" s="10" t="s">
        <v>13</v>
      </c>
      <c r="H2" s="11" t="s">
        <v>0</v>
      </c>
      <c r="I2" s="11">
        <v>4</v>
      </c>
      <c r="J2" s="5" t="s">
        <v>15</v>
      </c>
      <c r="K2" s="12">
        <v>2</v>
      </c>
      <c r="L2" s="9" t="s">
        <v>23</v>
      </c>
      <c r="M2" s="5" t="s">
        <v>9</v>
      </c>
      <c r="N2" s="5" t="s">
        <v>10</v>
      </c>
      <c r="O2" s="5" t="s">
        <v>11</v>
      </c>
      <c r="P2" s="5" t="s">
        <v>26</v>
      </c>
      <c r="Q2" s="13" t="str">
        <f>IF(S2&lt;6, "Sueño corto", IF(S2&lt;=8, "Sueño intermedio", IF(S2&lt;=9, "Sueño largo", "Sueño variable")))</f>
        <v>Sueño intermedio</v>
      </c>
      <c r="R2" s="13">
        <f>E2-D2</f>
        <v>0.33333333333333331</v>
      </c>
      <c r="S2" s="9">
        <f>(LEFT(F2,FIND("-",F2)-1) + RIGHT(F2,LEN(F2)-FIND("-",F2))) / 2</f>
        <v>7</v>
      </c>
      <c r="T2" s="28">
        <f>HOUR(D2)+MINUTE(D2)/60</f>
        <v>0</v>
      </c>
    </row>
    <row r="3" spans="1:20" ht="26" x14ac:dyDescent="0.35">
      <c r="A3" s="11" t="s">
        <v>12</v>
      </c>
      <c r="B3" s="5" t="s">
        <v>17</v>
      </c>
      <c r="C3" s="6">
        <v>23</v>
      </c>
      <c r="D3" s="7">
        <v>0.125</v>
      </c>
      <c r="E3" s="8">
        <v>0.25</v>
      </c>
      <c r="F3" s="13" t="s">
        <v>35</v>
      </c>
      <c r="G3" s="10" t="s">
        <v>29</v>
      </c>
      <c r="H3" s="11" t="s">
        <v>3</v>
      </c>
      <c r="I3" s="11">
        <v>2</v>
      </c>
      <c r="J3" s="5" t="s">
        <v>1</v>
      </c>
      <c r="K3" s="12">
        <v>5</v>
      </c>
      <c r="L3" s="9" t="s">
        <v>23</v>
      </c>
      <c r="M3" s="5" t="s">
        <v>19</v>
      </c>
      <c r="N3" s="5" t="s">
        <v>10</v>
      </c>
      <c r="O3" s="5" t="s">
        <v>11</v>
      </c>
      <c r="P3" s="10" t="s">
        <v>37</v>
      </c>
      <c r="Q3" s="13" t="str">
        <f>IF(S3&lt;6, "Sueño corto", IF(S3&lt;=8, "Sueño intermedio", IF(S3&lt;=9, "Sueño largo", "Sueño variable")))</f>
        <v>Sueño corto</v>
      </c>
      <c r="R3" s="13">
        <f>E3-D3</f>
        <v>0.125</v>
      </c>
      <c r="S3" s="9">
        <f>(LEFT(F3,FIND("-",F3)-1) + RIGHT(F3,LEN(F3)-FIND("-",F3))) / 2</f>
        <v>5</v>
      </c>
      <c r="T3" s="28">
        <v>3</v>
      </c>
    </row>
    <row r="4" spans="1:20" ht="52" x14ac:dyDescent="0.35">
      <c r="A4" s="5" t="s">
        <v>12</v>
      </c>
      <c r="B4" s="11" t="s">
        <v>17</v>
      </c>
      <c r="C4" s="14">
        <v>23</v>
      </c>
      <c r="D4" s="15">
        <v>0.95833333333333337</v>
      </c>
      <c r="E4" s="16">
        <v>0.27083333333333331</v>
      </c>
      <c r="F4" s="19" t="s">
        <v>35</v>
      </c>
      <c r="G4" s="11" t="s">
        <v>29</v>
      </c>
      <c r="H4" s="5" t="s">
        <v>0</v>
      </c>
      <c r="I4" s="5">
        <v>3</v>
      </c>
      <c r="J4" s="11" t="s">
        <v>1</v>
      </c>
      <c r="K4" s="18">
        <v>3</v>
      </c>
      <c r="L4" s="20" t="s">
        <v>8</v>
      </c>
      <c r="M4" s="11" t="s">
        <v>9</v>
      </c>
      <c r="N4" s="11" t="s">
        <v>16</v>
      </c>
      <c r="O4" s="11" t="s">
        <v>20</v>
      </c>
      <c r="P4" s="11" t="s">
        <v>27</v>
      </c>
      <c r="Q4" s="13" t="str">
        <f>IF(S4&lt;6, "Sueño corto", IF(S4&lt;=8, "Sueño intermedio", IF(S4&lt;=9, "Sueño largo", "Sueño variable")))</f>
        <v>Sueño corto</v>
      </c>
      <c r="R4" s="13">
        <v>0.3125</v>
      </c>
      <c r="S4" s="9">
        <f>(LEFT(F4,FIND("-",F4)-1) + RIGHT(F4,LEN(F4)-FIND("-",F4))) / 2</f>
        <v>5</v>
      </c>
      <c r="T4" s="31">
        <v>23</v>
      </c>
    </row>
    <row r="5" spans="1:20" ht="26" x14ac:dyDescent="0.35">
      <c r="A5" s="5" t="s">
        <v>12</v>
      </c>
      <c r="B5" s="11" t="s">
        <v>17</v>
      </c>
      <c r="C5" s="14">
        <v>22</v>
      </c>
      <c r="D5" s="15">
        <v>0.95833333333333337</v>
      </c>
      <c r="E5" s="16">
        <v>0.33333333333333331</v>
      </c>
      <c r="F5" s="13" t="s">
        <v>34</v>
      </c>
      <c r="G5" s="10" t="s">
        <v>29</v>
      </c>
      <c r="H5" s="5" t="s">
        <v>2</v>
      </c>
      <c r="I5" s="5">
        <v>5</v>
      </c>
      <c r="J5" s="11" t="s">
        <v>1</v>
      </c>
      <c r="K5" s="9">
        <v>2</v>
      </c>
      <c r="L5" s="9" t="s">
        <v>8</v>
      </c>
      <c r="M5" s="11" t="s">
        <v>9</v>
      </c>
      <c r="N5" s="11" t="s">
        <v>21</v>
      </c>
      <c r="O5" s="11" t="s">
        <v>20</v>
      </c>
      <c r="P5" s="10" t="s">
        <v>36</v>
      </c>
      <c r="Q5" s="13" t="str">
        <f>IF(S5&lt;6, "Sueño corto", IF(S5&lt;=8, "Sueño intermedio", IF(S5&lt;=9, "Sueño largo", "Sueño variable")))</f>
        <v>Sueño intermedio</v>
      </c>
      <c r="R5" s="13">
        <v>0.375</v>
      </c>
      <c r="S5" s="9">
        <f>(LEFT(F5,FIND("-",F5)-1) + RIGHT(F5,LEN(F5)-FIND("-",F5))) / 2</f>
        <v>7</v>
      </c>
      <c r="T5" s="31">
        <v>23</v>
      </c>
    </row>
    <row r="6" spans="1:20" ht="26" x14ac:dyDescent="0.35">
      <c r="A6" s="11" t="s">
        <v>12</v>
      </c>
      <c r="B6" s="9" t="s">
        <v>17</v>
      </c>
      <c r="C6" s="6">
        <v>23</v>
      </c>
      <c r="D6" s="15">
        <v>0.95833333333333337</v>
      </c>
      <c r="E6" s="8">
        <v>0.20833333333333334</v>
      </c>
      <c r="F6" s="13" t="s">
        <v>34</v>
      </c>
      <c r="G6" s="10" t="s">
        <v>29</v>
      </c>
      <c r="H6" s="11" t="s">
        <v>4</v>
      </c>
      <c r="I6" s="11">
        <v>4</v>
      </c>
      <c r="J6" s="5" t="s">
        <v>1</v>
      </c>
      <c r="K6" s="9">
        <v>3</v>
      </c>
      <c r="L6" s="9" t="s">
        <v>18</v>
      </c>
      <c r="M6" s="5" t="s">
        <v>9</v>
      </c>
      <c r="N6" s="5" t="s">
        <v>16</v>
      </c>
      <c r="O6" s="5" t="s">
        <v>22</v>
      </c>
      <c r="P6" s="9" t="s">
        <v>38</v>
      </c>
      <c r="Q6" s="13" t="str">
        <f>IF(S6&lt;6, "Sueño corto", IF(S6&lt;=8, "Sueño intermedio", IF(S6&lt;=9, "Sueño largo", "Sueño variable")))</f>
        <v>Sueño intermedio</v>
      </c>
      <c r="R6" s="13">
        <v>0.25</v>
      </c>
      <c r="S6" s="9">
        <f>(LEFT(F6,FIND("-",F6)-1) + RIGHT(F6,LEN(F6)-FIND("-",F6))) / 2</f>
        <v>7</v>
      </c>
      <c r="T6" s="31">
        <v>23</v>
      </c>
    </row>
    <row r="7" spans="1:20" ht="26" x14ac:dyDescent="0.35">
      <c r="A7" s="11" t="s">
        <v>12</v>
      </c>
      <c r="B7" s="5" t="s">
        <v>17</v>
      </c>
      <c r="C7" s="6">
        <v>24</v>
      </c>
      <c r="D7" s="7">
        <v>0.97916666666666663</v>
      </c>
      <c r="E7" s="8">
        <v>0.27083333333333331</v>
      </c>
      <c r="F7" s="13" t="s">
        <v>34</v>
      </c>
      <c r="G7" s="10" t="s">
        <v>29</v>
      </c>
      <c r="H7" s="11" t="s">
        <v>3</v>
      </c>
      <c r="I7" s="11">
        <v>3</v>
      </c>
      <c r="J7" s="5" t="s">
        <v>1</v>
      </c>
      <c r="K7" s="9">
        <v>3</v>
      </c>
      <c r="L7" s="9" t="s">
        <v>8</v>
      </c>
      <c r="M7" s="5" t="s">
        <v>9</v>
      </c>
      <c r="N7" s="5" t="s">
        <v>16</v>
      </c>
      <c r="O7" s="5" t="s">
        <v>20</v>
      </c>
      <c r="P7" s="10" t="s">
        <v>36</v>
      </c>
      <c r="Q7" s="13" t="str">
        <f>IF(S7&lt;6, "Sueño corto", IF(S7&lt;=8, "Sueño intermedio", IF(S7&lt;=9, "Sueño largo", "Sueño variable")))</f>
        <v>Sueño intermedio</v>
      </c>
      <c r="R7" s="13">
        <v>0.29166666666666669</v>
      </c>
      <c r="S7" s="9">
        <f>(LEFT(F7,FIND("-",F7)-1) + RIGHT(F7,LEN(F7)-FIND("-",F7))) / 2</f>
        <v>7</v>
      </c>
      <c r="T7" s="32">
        <v>23.3</v>
      </c>
    </row>
    <row r="8" spans="1:20" ht="26" x14ac:dyDescent="0.35">
      <c r="A8" s="5" t="s">
        <v>12</v>
      </c>
      <c r="B8" s="11" t="s">
        <v>17</v>
      </c>
      <c r="C8" s="14">
        <v>25</v>
      </c>
      <c r="D8" s="7">
        <v>0.97916666666666663</v>
      </c>
      <c r="E8" s="16">
        <v>0.25</v>
      </c>
      <c r="F8" s="13" t="s">
        <v>34</v>
      </c>
      <c r="G8" s="10" t="s">
        <v>29</v>
      </c>
      <c r="H8" s="5" t="s">
        <v>4</v>
      </c>
      <c r="I8" s="5">
        <v>3</v>
      </c>
      <c r="J8" s="11" t="s">
        <v>1</v>
      </c>
      <c r="K8" s="18">
        <v>3</v>
      </c>
      <c r="L8" s="9" t="s">
        <v>23</v>
      </c>
      <c r="M8" s="11" t="s">
        <v>19</v>
      </c>
      <c r="N8" s="11" t="s">
        <v>16</v>
      </c>
      <c r="O8" s="11" t="s">
        <v>20</v>
      </c>
      <c r="P8" s="9" t="s">
        <v>36</v>
      </c>
      <c r="Q8" s="13" t="str">
        <f>IF(S8&lt;6, "Sueño corto", IF(S8&lt;=8, "Sueño intermedio", IF(S8&lt;=9, "Sueño largo", "Sueño variable")))</f>
        <v>Sueño intermedio</v>
      </c>
      <c r="R8" s="13">
        <v>0.27083333333333331</v>
      </c>
      <c r="S8" s="9">
        <f>(LEFT(F8,FIND("-",F8)-1) + RIGHT(F8,LEN(F8)-FIND("-",F8))) / 2</f>
        <v>7</v>
      </c>
      <c r="T8" s="32">
        <v>23.3</v>
      </c>
    </row>
    <row r="9" spans="1:20" ht="26" x14ac:dyDescent="0.35">
      <c r="A9" s="5" t="s">
        <v>12</v>
      </c>
      <c r="B9" s="9" t="s">
        <v>17</v>
      </c>
      <c r="C9" s="14">
        <v>23</v>
      </c>
      <c r="D9" s="22">
        <v>0</v>
      </c>
      <c r="E9" s="15">
        <v>0.34722222222222221</v>
      </c>
      <c r="F9" s="13" t="s">
        <v>34</v>
      </c>
      <c r="G9" s="10" t="s">
        <v>13</v>
      </c>
      <c r="H9" s="5" t="s">
        <v>2</v>
      </c>
      <c r="I9" s="5">
        <v>5</v>
      </c>
      <c r="J9" s="11" t="s">
        <v>15</v>
      </c>
      <c r="K9" s="9">
        <v>2</v>
      </c>
      <c r="L9" s="9" t="s">
        <v>23</v>
      </c>
      <c r="M9" s="11" t="s">
        <v>13</v>
      </c>
      <c r="N9" s="9" t="s">
        <v>21</v>
      </c>
      <c r="O9" s="11" t="s">
        <v>11</v>
      </c>
      <c r="P9" s="10" t="s">
        <v>37</v>
      </c>
      <c r="Q9" s="13" t="str">
        <f>IF(S9&lt;6, "Sueño corto", IF(S9&lt;=8, "Sueño intermedio", IF(S9&lt;=9, "Sueño largo", "Sueño variable")))</f>
        <v>Sueño intermedio</v>
      </c>
      <c r="R9" s="13">
        <f>E9-D9</f>
        <v>0.34722222222222221</v>
      </c>
      <c r="S9" s="9">
        <f>(LEFT(F9,FIND("-",F9)-1) + RIGHT(F9,LEN(F9)-FIND("-",F9))) / 2</f>
        <v>7</v>
      </c>
      <c r="T9" s="32">
        <v>0</v>
      </c>
    </row>
    <row r="10" spans="1:20" ht="39" x14ac:dyDescent="0.35">
      <c r="A10" s="5" t="s">
        <v>12</v>
      </c>
      <c r="B10" s="5" t="s">
        <v>17</v>
      </c>
      <c r="C10" s="6">
        <v>19</v>
      </c>
      <c r="D10" s="21">
        <v>0</v>
      </c>
      <c r="E10" s="15">
        <v>0.3125</v>
      </c>
      <c r="F10" s="23" t="s">
        <v>35</v>
      </c>
      <c r="G10" s="5" t="s">
        <v>13</v>
      </c>
      <c r="H10" s="5" t="s">
        <v>3</v>
      </c>
      <c r="I10" s="12">
        <v>4</v>
      </c>
      <c r="J10" s="5" t="s">
        <v>1</v>
      </c>
      <c r="K10" s="12">
        <v>3</v>
      </c>
      <c r="L10" s="5" t="s">
        <v>18</v>
      </c>
      <c r="M10" s="5" t="s">
        <v>9</v>
      </c>
      <c r="N10" s="5" t="s">
        <v>21</v>
      </c>
      <c r="O10" s="5" t="s">
        <v>11</v>
      </c>
      <c r="P10" s="5" t="s">
        <v>26</v>
      </c>
      <c r="Q10" s="13" t="str">
        <f>IF(S10&lt;6, "Sueño corto", IF(S10&lt;=8, "Sueño intermedio", IF(S10&lt;=9, "Sueño largo", "Sueño variable")))</f>
        <v>Sueño corto</v>
      </c>
      <c r="R10" s="13">
        <f>E10-D10</f>
        <v>0.3125</v>
      </c>
      <c r="S10" s="9">
        <f>(LEFT(F10,FIND("-",F10)-1) + RIGHT(F10,LEN(F10)-FIND("-",F10))) / 2</f>
        <v>5</v>
      </c>
      <c r="T10" s="31">
        <v>0</v>
      </c>
    </row>
    <row r="11" spans="1:20" ht="39" x14ac:dyDescent="0.35">
      <c r="A11" s="5" t="s">
        <v>12</v>
      </c>
      <c r="B11" s="5" t="s">
        <v>17</v>
      </c>
      <c r="C11" s="6">
        <v>19</v>
      </c>
      <c r="D11" s="7">
        <v>0</v>
      </c>
      <c r="E11" s="15">
        <v>0.33333333333333331</v>
      </c>
      <c r="F11" s="23" t="s">
        <v>34</v>
      </c>
      <c r="G11" s="5" t="s">
        <v>13</v>
      </c>
      <c r="H11" s="5" t="s">
        <v>3</v>
      </c>
      <c r="I11" s="12">
        <v>3</v>
      </c>
      <c r="J11" s="5" t="s">
        <v>1</v>
      </c>
      <c r="K11" s="12">
        <v>5</v>
      </c>
      <c r="L11" s="5" t="s">
        <v>18</v>
      </c>
      <c r="M11" s="5" t="s">
        <v>9</v>
      </c>
      <c r="N11" s="5" t="s">
        <v>10</v>
      </c>
      <c r="O11" s="5" t="s">
        <v>22</v>
      </c>
      <c r="P11" s="5" t="s">
        <v>26</v>
      </c>
      <c r="Q11" s="13" t="str">
        <f>IF(S11&lt;6, "Sueño corto", IF(S11&lt;=8, "Sueño intermedio", IF(S11&lt;=9, "Sueño largo", "Sueño variable")))</f>
        <v>Sueño intermedio</v>
      </c>
      <c r="R11" s="13">
        <f>E11-D11</f>
        <v>0.33333333333333331</v>
      </c>
      <c r="S11" s="9">
        <f>(LEFT(F11,FIND("-",F11)-1) + RIGHT(F11,LEN(F11)-FIND("-",F11))) / 2</f>
        <v>7</v>
      </c>
      <c r="T11" s="32">
        <v>0</v>
      </c>
    </row>
    <row r="12" spans="1:20" ht="39" x14ac:dyDescent="0.35">
      <c r="A12" s="5" t="s">
        <v>12</v>
      </c>
      <c r="B12" s="5" t="s">
        <v>17</v>
      </c>
      <c r="C12" s="6">
        <v>20</v>
      </c>
      <c r="D12" s="7">
        <v>0.95833333333333337</v>
      </c>
      <c r="E12" s="15">
        <v>0.3125</v>
      </c>
      <c r="F12" s="9" t="s">
        <v>34</v>
      </c>
      <c r="G12" s="5" t="s">
        <v>13</v>
      </c>
      <c r="H12" s="5" t="s">
        <v>3</v>
      </c>
      <c r="I12" s="12">
        <v>3</v>
      </c>
      <c r="J12" s="5" t="s">
        <v>1</v>
      </c>
      <c r="K12" s="12">
        <v>3</v>
      </c>
      <c r="L12" s="5" t="s">
        <v>18</v>
      </c>
      <c r="M12" s="5" t="s">
        <v>19</v>
      </c>
      <c r="N12" s="5" t="s">
        <v>10</v>
      </c>
      <c r="O12" s="5" t="s">
        <v>20</v>
      </c>
      <c r="P12" s="5" t="s">
        <v>26</v>
      </c>
      <c r="Q12" s="13" t="str">
        <f>IF(S12&lt;6, "Sueño corto", IF(S12&lt;=8, "Sueño intermedio", IF(S12&lt;=9, "Sueño largo", "Sueño variable")))</f>
        <v>Sueño intermedio</v>
      </c>
      <c r="R12" s="13">
        <v>0.35416666666666669</v>
      </c>
      <c r="S12" s="9">
        <f>(LEFT(F12,FIND("-",F12)-1) + RIGHT(F12,LEN(F12)-FIND("-",F12))) / 2</f>
        <v>7</v>
      </c>
      <c r="T12" s="32">
        <v>23</v>
      </c>
    </row>
    <row r="13" spans="1:20" ht="26" x14ac:dyDescent="0.35">
      <c r="A13" s="5" t="s">
        <v>12</v>
      </c>
      <c r="B13" s="9" t="s">
        <v>7</v>
      </c>
      <c r="C13" s="14">
        <v>23</v>
      </c>
      <c r="D13" s="15">
        <v>4.1666666666666664E-2</v>
      </c>
      <c r="E13" s="16">
        <v>0.20833333333333334</v>
      </c>
      <c r="F13" s="13" t="s">
        <v>35</v>
      </c>
      <c r="G13" s="10" t="s">
        <v>29</v>
      </c>
      <c r="H13" s="5" t="s">
        <v>2</v>
      </c>
      <c r="I13" s="5">
        <v>2</v>
      </c>
      <c r="J13" s="11" t="s">
        <v>1</v>
      </c>
      <c r="K13" s="9">
        <v>4</v>
      </c>
      <c r="L13" s="9" t="s">
        <v>23</v>
      </c>
      <c r="M13" s="11" t="s">
        <v>19</v>
      </c>
      <c r="N13" s="11" t="s">
        <v>10</v>
      </c>
      <c r="O13" s="11" t="s">
        <v>20</v>
      </c>
      <c r="P13" s="9" t="s">
        <v>36</v>
      </c>
      <c r="Q13" s="13" t="str">
        <f>IF(S13&lt;6, "Sueño corto", IF(S13&lt;=8, "Sueño intermedio", IF(S13&lt;=9, "Sueño largo", "Sueño variable")))</f>
        <v>Sueño corto</v>
      </c>
      <c r="R13" s="13">
        <f>E13-D13</f>
        <v>0.16666666666666669</v>
      </c>
      <c r="S13" s="9">
        <f>(LEFT(F13,FIND("-",F13)-1) + RIGHT(F13,LEN(F13)-FIND("-",F13))) / 2</f>
        <v>5</v>
      </c>
      <c r="T13" s="31">
        <v>1</v>
      </c>
    </row>
    <row r="14" spans="1:20" ht="26" x14ac:dyDescent="0.35">
      <c r="A14" s="11" t="s">
        <v>12</v>
      </c>
      <c r="B14" s="5" t="s">
        <v>7</v>
      </c>
      <c r="C14" s="6">
        <v>22</v>
      </c>
      <c r="D14" s="7">
        <v>0.125</v>
      </c>
      <c r="E14" s="8">
        <v>0.20833333333333334</v>
      </c>
      <c r="F14" s="16" t="s">
        <v>35</v>
      </c>
      <c r="G14" s="5" t="s">
        <v>29</v>
      </c>
      <c r="H14" s="11" t="s">
        <v>4</v>
      </c>
      <c r="I14" s="11">
        <v>3</v>
      </c>
      <c r="J14" s="5" t="s">
        <v>1</v>
      </c>
      <c r="K14" s="12">
        <v>4</v>
      </c>
      <c r="L14" s="5" t="s">
        <v>23</v>
      </c>
      <c r="M14" s="5" t="s">
        <v>9</v>
      </c>
      <c r="N14" s="5" t="s">
        <v>16</v>
      </c>
      <c r="O14" s="5" t="s">
        <v>11</v>
      </c>
      <c r="P14" s="5" t="s">
        <v>25</v>
      </c>
      <c r="Q14" s="13" t="str">
        <f>IF(S14&lt;6, "Sueño corto", IF(S14&lt;=8, "Sueño intermedio", IF(S14&lt;=9, "Sueño largo", "Sueño variable")))</f>
        <v>Sueño corto</v>
      </c>
      <c r="R14" s="13">
        <f>E14-D14</f>
        <v>8.3333333333333343E-2</v>
      </c>
      <c r="S14" s="9">
        <f>(LEFT(F14,FIND("-",F14)-1) + RIGHT(F14,LEN(F14)-FIND("-",F14))) / 2</f>
        <v>5</v>
      </c>
      <c r="T14" s="32">
        <v>3</v>
      </c>
    </row>
    <row r="15" spans="1:20" ht="26" x14ac:dyDescent="0.35">
      <c r="A15" s="11" t="s">
        <v>12</v>
      </c>
      <c r="B15" s="5" t="s">
        <v>7</v>
      </c>
      <c r="C15" s="6">
        <v>22</v>
      </c>
      <c r="D15" s="15">
        <v>0.85416666666666663</v>
      </c>
      <c r="E15" s="8">
        <v>0.22916666666666666</v>
      </c>
      <c r="F15" s="13" t="s">
        <v>35</v>
      </c>
      <c r="G15" s="10" t="s">
        <v>29</v>
      </c>
      <c r="H15" s="11" t="s">
        <v>0</v>
      </c>
      <c r="I15" s="11">
        <v>4</v>
      </c>
      <c r="J15" s="5" t="s">
        <v>15</v>
      </c>
      <c r="K15" s="12">
        <v>4</v>
      </c>
      <c r="L15" s="9" t="s">
        <v>18</v>
      </c>
      <c r="M15" s="5" t="s">
        <v>9</v>
      </c>
      <c r="N15" s="5" t="s">
        <v>16</v>
      </c>
      <c r="O15" s="5" t="s">
        <v>20</v>
      </c>
      <c r="P15" s="9" t="s">
        <v>36</v>
      </c>
      <c r="Q15" s="13" t="str">
        <f>IF(S15&lt;6, "Sueño corto", IF(S15&lt;=8, "Sueño intermedio", IF(S15&lt;=9, "Sueño largo", "Sueño variable")))</f>
        <v>Sueño corto</v>
      </c>
      <c r="R15" s="13">
        <v>0.375</v>
      </c>
      <c r="S15" s="9">
        <f>(LEFT(F15,FIND("-",F15)-1) + RIGHT(F15,LEN(F15)-FIND("-",F15))) / 2</f>
        <v>5</v>
      </c>
      <c r="T15" s="31">
        <v>20.3</v>
      </c>
    </row>
    <row r="16" spans="1:20" ht="26" x14ac:dyDescent="0.35">
      <c r="A16" s="11" t="s">
        <v>12</v>
      </c>
      <c r="B16" s="5" t="s">
        <v>7</v>
      </c>
      <c r="C16" s="6">
        <v>24</v>
      </c>
      <c r="D16" s="7">
        <v>0.875</v>
      </c>
      <c r="E16" s="8">
        <v>0.16666666666666666</v>
      </c>
      <c r="F16" s="13" t="s">
        <v>35</v>
      </c>
      <c r="G16" s="10" t="s">
        <v>29</v>
      </c>
      <c r="H16" s="11" t="s">
        <v>0</v>
      </c>
      <c r="I16" s="11">
        <v>3</v>
      </c>
      <c r="J16" s="5" t="s">
        <v>1</v>
      </c>
      <c r="K16" s="9">
        <v>4</v>
      </c>
      <c r="L16" s="9" t="s">
        <v>8</v>
      </c>
      <c r="M16" s="5" t="s">
        <v>19</v>
      </c>
      <c r="N16" s="5" t="s">
        <v>10</v>
      </c>
      <c r="O16" s="5" t="s">
        <v>11</v>
      </c>
      <c r="P16" s="10" t="s">
        <v>37</v>
      </c>
      <c r="Q16" s="13" t="str">
        <f>IF(S16&lt;6, "Sueño corto", IF(S16&lt;=8, "Sueño intermedio", IF(S16&lt;=9, "Sueño largo", "Sueño variable")))</f>
        <v>Sueño corto</v>
      </c>
      <c r="R16" s="13">
        <v>0.29166666666666669</v>
      </c>
      <c r="S16" s="9">
        <f>(LEFT(F16,FIND("-",F16)-1) + RIGHT(F16,LEN(F16)-FIND("-",F16))) / 2</f>
        <v>5</v>
      </c>
      <c r="T16" s="32">
        <v>21</v>
      </c>
    </row>
    <row r="17" spans="1:20" ht="26" x14ac:dyDescent="0.35">
      <c r="A17" s="5" t="s">
        <v>12</v>
      </c>
      <c r="B17" s="11" t="s">
        <v>7</v>
      </c>
      <c r="C17" s="14">
        <v>23</v>
      </c>
      <c r="D17" s="15">
        <v>0.95833333333333337</v>
      </c>
      <c r="E17" s="16">
        <v>0.25</v>
      </c>
      <c r="F17" s="13" t="s">
        <v>35</v>
      </c>
      <c r="G17" s="10" t="s">
        <v>29</v>
      </c>
      <c r="H17" s="5" t="s">
        <v>0</v>
      </c>
      <c r="I17" s="5">
        <v>4</v>
      </c>
      <c r="J17" s="11" t="s">
        <v>1</v>
      </c>
      <c r="K17" s="9">
        <v>2</v>
      </c>
      <c r="L17" s="9" t="s">
        <v>8</v>
      </c>
      <c r="M17" s="11" t="s">
        <v>19</v>
      </c>
      <c r="N17" s="11" t="s">
        <v>16</v>
      </c>
      <c r="O17" s="11" t="s">
        <v>20</v>
      </c>
      <c r="P17" s="9" t="s">
        <v>36</v>
      </c>
      <c r="Q17" s="13" t="str">
        <f>IF(S17&lt;6, "Sueño corto", IF(S17&lt;=8, "Sueño intermedio", IF(S17&lt;=9, "Sueño largo", "Sueño variable")))</f>
        <v>Sueño corto</v>
      </c>
      <c r="R17" s="13">
        <v>0.29166666666666669</v>
      </c>
      <c r="S17" s="9">
        <f>(LEFT(F17,FIND("-",F17)-1) + RIGHT(F17,LEN(F17)-FIND("-",F17))) / 2</f>
        <v>5</v>
      </c>
      <c r="T17" s="31">
        <v>23</v>
      </c>
    </row>
    <row r="18" spans="1:20" ht="26" x14ac:dyDescent="0.35">
      <c r="A18" s="11" t="s">
        <v>12</v>
      </c>
      <c r="B18" s="9" t="s">
        <v>7</v>
      </c>
      <c r="C18" s="6">
        <v>24</v>
      </c>
      <c r="D18" s="7">
        <v>0.95833333333333337</v>
      </c>
      <c r="E18" s="7">
        <v>0.25</v>
      </c>
      <c r="F18" s="13" t="s">
        <v>34</v>
      </c>
      <c r="G18" s="10" t="s">
        <v>29</v>
      </c>
      <c r="H18" s="11" t="s">
        <v>0</v>
      </c>
      <c r="I18" s="11">
        <v>4</v>
      </c>
      <c r="J18" s="5" t="s">
        <v>1</v>
      </c>
      <c r="K18" s="9">
        <v>3</v>
      </c>
      <c r="L18" s="9" t="s">
        <v>8</v>
      </c>
      <c r="M18" s="5" t="s">
        <v>13</v>
      </c>
      <c r="N18" s="9" t="s">
        <v>16</v>
      </c>
      <c r="O18" s="5" t="s">
        <v>20</v>
      </c>
      <c r="P18" s="9" t="s">
        <v>36</v>
      </c>
      <c r="Q18" s="13" t="str">
        <f>IF(S18&lt;6, "Sueño corto", IF(S18&lt;=8, "Sueño intermedio", IF(S18&lt;=9, "Sueño largo", "Sueño variable")))</f>
        <v>Sueño intermedio</v>
      </c>
      <c r="R18" s="13">
        <v>0.29166666666666669</v>
      </c>
      <c r="S18" s="9">
        <f>(LEFT(F18,FIND("-",F18)-1) + RIGHT(F18,LEN(F18)-FIND("-",F18))) / 2</f>
        <v>7</v>
      </c>
      <c r="T18" s="32">
        <v>23</v>
      </c>
    </row>
    <row r="19" spans="1:20" ht="26" x14ac:dyDescent="0.35">
      <c r="A19" s="5" t="s">
        <v>12</v>
      </c>
      <c r="B19" s="11" t="s">
        <v>7</v>
      </c>
      <c r="C19" s="14">
        <v>25</v>
      </c>
      <c r="D19" s="21">
        <v>0</v>
      </c>
      <c r="E19" s="16">
        <v>0.33333333333333331</v>
      </c>
      <c r="F19" s="13" t="s">
        <v>34</v>
      </c>
      <c r="G19" s="10" t="s">
        <v>13</v>
      </c>
      <c r="H19" s="5" t="s">
        <v>3</v>
      </c>
      <c r="I19" s="5">
        <v>4</v>
      </c>
      <c r="J19" s="11" t="s">
        <v>15</v>
      </c>
      <c r="K19" s="18">
        <v>2</v>
      </c>
      <c r="L19" s="9" t="s">
        <v>18</v>
      </c>
      <c r="M19" s="11" t="s">
        <v>9</v>
      </c>
      <c r="N19" s="11" t="s">
        <v>21</v>
      </c>
      <c r="O19" s="11" t="s">
        <v>11</v>
      </c>
      <c r="P19" s="10" t="s">
        <v>37</v>
      </c>
      <c r="Q19" s="13" t="str">
        <f>IF(S19&lt;6, "Sueño corto", IF(S19&lt;=8, "Sueño intermedio", IF(S19&lt;=9, "Sueño largo", "Sueño variable")))</f>
        <v>Sueño intermedio</v>
      </c>
      <c r="R19" s="13">
        <v>0.33333333333333331</v>
      </c>
      <c r="S19" s="9">
        <f>(LEFT(F19,FIND("-",F19)-1) + RIGHT(F19,LEN(F19)-FIND("-",F19))) / 2</f>
        <v>7</v>
      </c>
      <c r="T19" s="29">
        <v>0</v>
      </c>
    </row>
    <row r="20" spans="1:20" ht="26" x14ac:dyDescent="0.35">
      <c r="A20" s="5" t="s">
        <v>12</v>
      </c>
      <c r="B20" s="11" t="s">
        <v>7</v>
      </c>
      <c r="C20" s="14">
        <v>23</v>
      </c>
      <c r="D20" s="15">
        <v>0</v>
      </c>
      <c r="E20" s="16">
        <v>0.23958333333333334</v>
      </c>
      <c r="F20" s="13" t="s">
        <v>35</v>
      </c>
      <c r="G20" s="10" t="s">
        <v>13</v>
      </c>
      <c r="H20" s="5" t="s">
        <v>3</v>
      </c>
      <c r="I20" s="5">
        <v>3</v>
      </c>
      <c r="J20" s="11" t="s">
        <v>1</v>
      </c>
      <c r="K20" s="9">
        <v>4</v>
      </c>
      <c r="L20" s="9" t="s">
        <v>23</v>
      </c>
      <c r="M20" s="11" t="s">
        <v>9</v>
      </c>
      <c r="N20" s="11" t="s">
        <v>16</v>
      </c>
      <c r="O20" s="11" t="s">
        <v>11</v>
      </c>
      <c r="P20" s="10" t="s">
        <v>37</v>
      </c>
      <c r="Q20" s="13" t="str">
        <f>IF(S20&lt;6, "Sueño corto", IF(S20&lt;=8, "Sueño intermedio", IF(S20&lt;=9, "Sueño largo", "Sueño variable")))</f>
        <v>Sueño corto</v>
      </c>
      <c r="R20" s="13">
        <v>0.23958333333333334</v>
      </c>
      <c r="S20" s="9">
        <f>(LEFT(F20,FIND("-",F20)-1) + RIGHT(F20,LEN(F20)-FIND("-",F20))) / 2</f>
        <v>5</v>
      </c>
      <c r="T20" s="29">
        <v>0</v>
      </c>
    </row>
    <row r="21" spans="1:20" ht="39" x14ac:dyDescent="0.35">
      <c r="A21" s="11" t="s">
        <v>12</v>
      </c>
      <c r="B21" s="11" t="s">
        <v>7</v>
      </c>
      <c r="C21" s="14">
        <v>20</v>
      </c>
      <c r="D21" s="15">
        <v>6.25E-2</v>
      </c>
      <c r="E21" s="7">
        <v>0.20833333333333334</v>
      </c>
      <c r="F21" s="20" t="s">
        <v>34</v>
      </c>
      <c r="G21" s="11" t="s">
        <v>6</v>
      </c>
      <c r="H21" s="11" t="s">
        <v>0</v>
      </c>
      <c r="I21" s="18">
        <v>3</v>
      </c>
      <c r="J21" s="11" t="s">
        <v>1</v>
      </c>
      <c r="K21" s="18">
        <v>4</v>
      </c>
      <c r="L21" s="11" t="s">
        <v>8</v>
      </c>
      <c r="M21" s="11" t="s">
        <v>19</v>
      </c>
      <c r="N21" s="11" t="s">
        <v>10</v>
      </c>
      <c r="O21" s="11" t="s">
        <v>11</v>
      </c>
      <c r="P21" s="11" t="s">
        <v>26</v>
      </c>
      <c r="Q21" s="13" t="str">
        <f>IF(S21&lt;6, "Sueño corto", IF(S21&lt;=8, "Sueño intermedio", IF(S21&lt;=9, "Sueño largo", "Sueño variable")))</f>
        <v>Sueño intermedio</v>
      </c>
      <c r="R21" s="13">
        <f>E21-D21</f>
        <v>0.14583333333333334</v>
      </c>
      <c r="S21" s="9">
        <f>(LEFT(F21,FIND("-",F21)-1) + RIGHT(F21,LEN(F21)-FIND("-",F21))) / 2</f>
        <v>7</v>
      </c>
      <c r="T21" s="29">
        <v>1.3</v>
      </c>
    </row>
    <row r="22" spans="1:20" ht="26" x14ac:dyDescent="0.35">
      <c r="A22" s="5" t="s">
        <v>12</v>
      </c>
      <c r="B22" s="5" t="s">
        <v>7</v>
      </c>
      <c r="C22" s="6">
        <v>19</v>
      </c>
      <c r="D22" s="15">
        <v>0.95833333333333337</v>
      </c>
      <c r="E22" s="15">
        <v>0.39583333333333331</v>
      </c>
      <c r="F22" s="23" t="s">
        <v>34</v>
      </c>
      <c r="G22" s="5" t="s">
        <v>6</v>
      </c>
      <c r="H22" s="5" t="s">
        <v>14</v>
      </c>
      <c r="I22" s="12">
        <v>4</v>
      </c>
      <c r="J22" s="5" t="s">
        <v>1</v>
      </c>
      <c r="K22" s="12">
        <v>4</v>
      </c>
      <c r="L22" s="5" t="s">
        <v>18</v>
      </c>
      <c r="M22" s="5" t="s">
        <v>19</v>
      </c>
      <c r="N22" s="5" t="s">
        <v>10</v>
      </c>
      <c r="O22" s="5" t="s">
        <v>20</v>
      </c>
      <c r="P22" s="5" t="s">
        <v>25</v>
      </c>
      <c r="Q22" s="13" t="str">
        <f>IF(S22&lt;6, "Sueño corto", IF(S22&lt;=8, "Sueño intermedio", IF(S22&lt;=9, "Sueño largo", "Sueño variable")))</f>
        <v>Sueño intermedio</v>
      </c>
      <c r="R22" s="13">
        <v>0.4375</v>
      </c>
      <c r="S22" s="9">
        <f>(LEFT(F22,FIND("-",F22)-1) + RIGHT(F22,LEN(F22)-FIND("-",F22))) / 2</f>
        <v>7</v>
      </c>
      <c r="T22" s="31">
        <v>23</v>
      </c>
    </row>
    <row r="23" spans="1:20" ht="39" x14ac:dyDescent="0.35">
      <c r="A23" s="11" t="s">
        <v>12</v>
      </c>
      <c r="B23" s="11" t="s">
        <v>7</v>
      </c>
      <c r="C23" s="14">
        <v>19</v>
      </c>
      <c r="D23" s="15">
        <v>0.95833333333333337</v>
      </c>
      <c r="E23" s="7">
        <v>0.20833333333333334</v>
      </c>
      <c r="F23" s="20" t="s">
        <v>35</v>
      </c>
      <c r="G23" s="11" t="s">
        <v>6</v>
      </c>
      <c r="H23" s="11" t="s">
        <v>0</v>
      </c>
      <c r="I23" s="18">
        <v>2</v>
      </c>
      <c r="J23" s="11" t="s">
        <v>15</v>
      </c>
      <c r="K23" s="18">
        <v>4</v>
      </c>
      <c r="L23" s="11" t="s">
        <v>23</v>
      </c>
      <c r="M23" s="11" t="s">
        <v>9</v>
      </c>
      <c r="N23" s="11" t="s">
        <v>16</v>
      </c>
      <c r="O23" s="11" t="s">
        <v>20</v>
      </c>
      <c r="P23" s="11" t="s">
        <v>26</v>
      </c>
      <c r="Q23" s="13" t="str">
        <f>IF(S23&lt;6, "Sueño corto", IF(S23&lt;=8, "Sueño intermedio", IF(S23&lt;=9, "Sueño largo", "Sueño variable")))</f>
        <v>Sueño corto</v>
      </c>
      <c r="R23" s="13">
        <v>0.25</v>
      </c>
      <c r="S23" s="9">
        <f>(LEFT(F23,FIND("-",F23)-1) + RIGHT(F23,LEN(F23)-FIND("-",F23))) / 2</f>
        <v>5</v>
      </c>
      <c r="T23" s="31">
        <v>23</v>
      </c>
    </row>
    <row r="24" spans="1:20" ht="26" x14ac:dyDescent="0.35">
      <c r="A24" s="11" t="s">
        <v>12</v>
      </c>
      <c r="B24" s="11" t="s">
        <v>7</v>
      </c>
      <c r="C24" s="14">
        <v>19</v>
      </c>
      <c r="D24" s="7">
        <v>0.95833333333333337</v>
      </c>
      <c r="E24" s="7">
        <v>0.25</v>
      </c>
      <c r="F24" s="23" t="s">
        <v>32</v>
      </c>
      <c r="G24" s="11" t="s">
        <v>13</v>
      </c>
      <c r="H24" s="11" t="s">
        <v>14</v>
      </c>
      <c r="I24" s="18">
        <v>5</v>
      </c>
      <c r="J24" s="11" t="s">
        <v>15</v>
      </c>
      <c r="K24" s="18">
        <v>3</v>
      </c>
      <c r="L24" s="11" t="s">
        <v>8</v>
      </c>
      <c r="M24" s="11" t="s">
        <v>13</v>
      </c>
      <c r="N24" s="11" t="s">
        <v>16</v>
      </c>
      <c r="O24" s="11" t="s">
        <v>11</v>
      </c>
      <c r="P24" s="11" t="s">
        <v>36</v>
      </c>
      <c r="Q24" s="13" t="str">
        <f>IF(S24&lt;6, "Sueño corto", IF(S24&lt;=8, "Sueño intermedio", IF(S24&lt;=9, "Sueño largo", "Sueño variable")))</f>
        <v>Sueño intermedio</v>
      </c>
      <c r="R24" s="13">
        <v>0.29166666666666669</v>
      </c>
      <c r="S24" s="9">
        <f>(LEFT(F24,FIND("-",F24)-1) + RIGHT(F24,LEN(F24)-FIND("-",F24))) / 2</f>
        <v>7</v>
      </c>
      <c r="T24" s="32">
        <v>23</v>
      </c>
    </row>
    <row r="25" spans="1:20" ht="26" x14ac:dyDescent="0.35">
      <c r="A25" s="11" t="s">
        <v>12</v>
      </c>
      <c r="B25" s="11" t="s">
        <v>7</v>
      </c>
      <c r="C25" s="14">
        <v>19</v>
      </c>
      <c r="D25" s="7">
        <v>0.97916666666666663</v>
      </c>
      <c r="E25" s="7">
        <v>0.25</v>
      </c>
      <c r="F25" s="20" t="s">
        <v>35</v>
      </c>
      <c r="G25" s="11" t="s">
        <v>13</v>
      </c>
      <c r="H25" s="11" t="s">
        <v>0</v>
      </c>
      <c r="I25" s="18">
        <v>3</v>
      </c>
      <c r="J25" s="11" t="s">
        <v>1</v>
      </c>
      <c r="K25" s="18">
        <v>4</v>
      </c>
      <c r="L25" s="11" t="s">
        <v>8</v>
      </c>
      <c r="M25" s="11" t="s">
        <v>19</v>
      </c>
      <c r="N25" s="11" t="s">
        <v>10</v>
      </c>
      <c r="O25" s="11" t="s">
        <v>11</v>
      </c>
      <c r="P25" s="11" t="s">
        <v>25</v>
      </c>
      <c r="Q25" s="13" t="str">
        <f>IF(S25&lt;6, "Sueño corto", IF(S25&lt;=8, "Sueño intermedio", IF(S25&lt;=9, "Sueño largo", "Sueño variable")))</f>
        <v>Sueño corto</v>
      </c>
      <c r="R25" s="13">
        <v>0.3125</v>
      </c>
      <c r="S25" s="9">
        <f>(LEFT(F25,FIND("-",F25)-1) + RIGHT(F25,LEN(F25)-FIND("-",F25))) / 2</f>
        <v>5</v>
      </c>
      <c r="T25" s="32">
        <v>23.3</v>
      </c>
    </row>
    <row r="26" spans="1:20" ht="26" x14ac:dyDescent="0.35">
      <c r="A26" s="11" t="s">
        <v>12</v>
      </c>
      <c r="B26" s="11" t="s">
        <v>7</v>
      </c>
      <c r="C26" s="14">
        <v>24</v>
      </c>
      <c r="D26" s="7">
        <v>2.0833333333333332E-2</v>
      </c>
      <c r="E26" s="7">
        <v>0.33333333333333331</v>
      </c>
      <c r="F26" s="20" t="s">
        <v>35</v>
      </c>
      <c r="G26" s="11" t="s">
        <v>13</v>
      </c>
      <c r="H26" s="11" t="s">
        <v>14</v>
      </c>
      <c r="I26" s="18">
        <v>3</v>
      </c>
      <c r="J26" s="11" t="s">
        <v>15</v>
      </c>
      <c r="K26" s="18">
        <v>5</v>
      </c>
      <c r="L26" s="11" t="s">
        <v>23</v>
      </c>
      <c r="M26" s="11" t="s">
        <v>9</v>
      </c>
      <c r="N26" s="11" t="s">
        <v>10</v>
      </c>
      <c r="O26" s="11" t="s">
        <v>20</v>
      </c>
      <c r="P26" s="11" t="s">
        <v>25</v>
      </c>
      <c r="Q26" s="13" t="str">
        <f>IF(S26&lt;6, "Sueño corto", IF(S26&lt;=8, "Sueño intermedio", IF(S26&lt;=9, "Sueño largo", "Sueño variable")))</f>
        <v>Sueño corto</v>
      </c>
      <c r="R26" s="13">
        <f>E26-D26</f>
        <v>0.3125</v>
      </c>
      <c r="S26" s="9">
        <f>(LEFT(F26,FIND("-",F26)-1) + RIGHT(F26,LEN(F26)-FIND("-",F26))) / 2</f>
        <v>5</v>
      </c>
      <c r="T26" s="28">
        <v>0.3</v>
      </c>
    </row>
    <row r="27" spans="1:20" ht="52" x14ac:dyDescent="0.35">
      <c r="A27" s="11" t="s">
        <v>24</v>
      </c>
      <c r="B27" s="5" t="s">
        <v>17</v>
      </c>
      <c r="C27" s="6">
        <v>18</v>
      </c>
      <c r="D27" s="7">
        <v>0.91666666666666663</v>
      </c>
      <c r="E27" s="8">
        <v>0.29166666666666669</v>
      </c>
      <c r="F27" s="13" t="s">
        <v>34</v>
      </c>
      <c r="G27" s="10" t="s">
        <v>31</v>
      </c>
      <c r="H27" s="11" t="s">
        <v>3</v>
      </c>
      <c r="I27" s="11">
        <v>4</v>
      </c>
      <c r="J27" s="5" t="s">
        <v>15</v>
      </c>
      <c r="K27" s="12">
        <v>2</v>
      </c>
      <c r="L27" s="9" t="s">
        <v>23</v>
      </c>
      <c r="M27" s="5" t="s">
        <v>13</v>
      </c>
      <c r="N27" s="5" t="s">
        <v>16</v>
      </c>
      <c r="O27" s="5" t="s">
        <v>20</v>
      </c>
      <c r="P27" s="5" t="s">
        <v>27</v>
      </c>
      <c r="Q27" s="13" t="str">
        <f>IF(S27&lt;6, "Sueño corto", IF(S27&lt;=8, "Sueño intermedio", IF(S27&lt;=9, "Sueño largo", "Sueño variable")))</f>
        <v>Sueño intermedio</v>
      </c>
      <c r="R27" s="13">
        <v>0.375</v>
      </c>
      <c r="S27" s="9">
        <f>(LEFT(F27,FIND("-",F27)-1) + RIGHT(F27,LEN(F27)-FIND("-",F27))) / 2</f>
        <v>7</v>
      </c>
      <c r="T27" s="32">
        <v>22</v>
      </c>
    </row>
    <row r="28" spans="1:20" ht="52" x14ac:dyDescent="0.35">
      <c r="A28" s="11" t="s">
        <v>24</v>
      </c>
      <c r="B28" s="5" t="s">
        <v>17</v>
      </c>
      <c r="C28" s="6">
        <v>25</v>
      </c>
      <c r="D28" s="7">
        <v>0.91666666666666663</v>
      </c>
      <c r="E28" s="8">
        <v>0.22916666666666666</v>
      </c>
      <c r="F28" s="13" t="s">
        <v>35</v>
      </c>
      <c r="G28" s="10" t="s">
        <v>29</v>
      </c>
      <c r="H28" s="11" t="s">
        <v>4</v>
      </c>
      <c r="I28" s="11">
        <v>3</v>
      </c>
      <c r="J28" s="5" t="s">
        <v>1</v>
      </c>
      <c r="K28" s="9">
        <v>3</v>
      </c>
      <c r="L28" s="9" t="s">
        <v>23</v>
      </c>
      <c r="M28" s="5" t="s">
        <v>19</v>
      </c>
      <c r="N28" s="5" t="s">
        <v>10</v>
      </c>
      <c r="O28" s="5" t="s">
        <v>11</v>
      </c>
      <c r="P28" s="10" t="s">
        <v>39</v>
      </c>
      <c r="Q28" s="13" t="str">
        <f>IF(S28&lt;6, "Sueño corto", IF(S28&lt;=8, "Sueño intermedio", IF(S28&lt;=9, "Sueño largo", "Sueño variable")))</f>
        <v>Sueño corto</v>
      </c>
      <c r="R28" s="13">
        <v>0.3125</v>
      </c>
      <c r="S28" s="9">
        <f>(LEFT(F28,FIND("-",F28)-1) + RIGHT(F28,LEN(F28)-FIND("-",F28))) / 2</f>
        <v>5</v>
      </c>
      <c r="T28" s="32">
        <v>22</v>
      </c>
    </row>
    <row r="29" spans="1:20" ht="26" x14ac:dyDescent="0.35">
      <c r="A29" s="5" t="s">
        <v>24</v>
      </c>
      <c r="B29" s="11" t="s">
        <v>17</v>
      </c>
      <c r="C29" s="14">
        <v>18</v>
      </c>
      <c r="D29" s="7">
        <v>0.95833333333333337</v>
      </c>
      <c r="E29" s="16">
        <v>0.20833333333333334</v>
      </c>
      <c r="F29" s="13" t="s">
        <v>35</v>
      </c>
      <c r="G29" s="10" t="s">
        <v>31</v>
      </c>
      <c r="H29" s="5" t="s">
        <v>4</v>
      </c>
      <c r="I29" s="5">
        <v>3</v>
      </c>
      <c r="J29" s="11" t="s">
        <v>1</v>
      </c>
      <c r="K29" s="18">
        <v>3</v>
      </c>
      <c r="L29" s="9" t="s">
        <v>23</v>
      </c>
      <c r="M29" s="11" t="s">
        <v>9</v>
      </c>
      <c r="N29" s="11" t="s">
        <v>16</v>
      </c>
      <c r="O29" s="11" t="s">
        <v>11</v>
      </c>
      <c r="P29" s="10" t="s">
        <v>25</v>
      </c>
      <c r="Q29" s="13" t="str">
        <f>IF(S29&lt;6, "Sueño corto", IF(S29&lt;=8, "Sueño intermedio", IF(S29&lt;=9, "Sueño largo", "Sueño variable")))</f>
        <v>Sueño corto</v>
      </c>
      <c r="R29" s="13">
        <v>0.25</v>
      </c>
      <c r="S29" s="9">
        <f>(LEFT(F29,FIND("-",F29)-1) + RIGHT(F29,LEN(F29)-FIND("-",F29))) / 2</f>
        <v>5</v>
      </c>
      <c r="T29" s="32">
        <v>23</v>
      </c>
    </row>
    <row r="30" spans="1:20" ht="52" x14ac:dyDescent="0.35">
      <c r="A30" s="11" t="s">
        <v>24</v>
      </c>
      <c r="B30" s="9" t="s">
        <v>17</v>
      </c>
      <c r="C30" s="6">
        <v>18</v>
      </c>
      <c r="D30" s="15">
        <v>0.95833333333333337</v>
      </c>
      <c r="E30" s="7">
        <v>0.29166666666666669</v>
      </c>
      <c r="F30" s="13" t="s">
        <v>34</v>
      </c>
      <c r="G30" s="10" t="s">
        <v>30</v>
      </c>
      <c r="H30" s="11" t="s">
        <v>0</v>
      </c>
      <c r="I30" s="11">
        <v>4</v>
      </c>
      <c r="J30" s="5" t="s">
        <v>15</v>
      </c>
      <c r="K30" s="9">
        <v>1</v>
      </c>
      <c r="L30" s="9" t="s">
        <v>18</v>
      </c>
      <c r="M30" s="5" t="s">
        <v>9</v>
      </c>
      <c r="N30" s="9" t="s">
        <v>16</v>
      </c>
      <c r="O30" s="5" t="s">
        <v>20</v>
      </c>
      <c r="P30" s="10" t="s">
        <v>27</v>
      </c>
      <c r="Q30" s="13" t="str">
        <f>IF(S30&lt;6, "Sueño corto", IF(S30&lt;=8, "Sueño intermedio", IF(S30&lt;=9, "Sueño largo", "Sueño variable")))</f>
        <v>Sueño intermedio</v>
      </c>
      <c r="R30" s="13">
        <v>0.33333333333333331</v>
      </c>
      <c r="S30" s="9">
        <f>(LEFT(F30,FIND("-",F30)-1) + RIGHT(F30,LEN(F30)-FIND("-",F30))) / 2</f>
        <v>7</v>
      </c>
      <c r="T30" s="31">
        <v>23</v>
      </c>
    </row>
    <row r="31" spans="1:20" ht="26" x14ac:dyDescent="0.35">
      <c r="A31" s="11" t="s">
        <v>5</v>
      </c>
      <c r="B31" s="5" t="s">
        <v>17</v>
      </c>
      <c r="C31" s="6">
        <v>17</v>
      </c>
      <c r="D31" s="7">
        <v>0.95833333333333337</v>
      </c>
      <c r="E31" s="8">
        <v>0.2673611111111111</v>
      </c>
      <c r="F31" s="13" t="s">
        <v>34</v>
      </c>
      <c r="G31" s="17" t="s">
        <v>30</v>
      </c>
      <c r="H31" s="11" t="s">
        <v>2</v>
      </c>
      <c r="I31" s="11">
        <v>3</v>
      </c>
      <c r="J31" s="5" t="s">
        <v>15</v>
      </c>
      <c r="K31" s="12">
        <v>3</v>
      </c>
      <c r="L31" s="9" t="s">
        <v>8</v>
      </c>
      <c r="M31" s="5" t="s">
        <v>9</v>
      </c>
      <c r="N31" s="5" t="s">
        <v>16</v>
      </c>
      <c r="O31" s="5" t="s">
        <v>11</v>
      </c>
      <c r="P31" s="5" t="s">
        <v>25</v>
      </c>
      <c r="Q31" s="13" t="str">
        <f>IF(S31&lt;6, "Sueño corto", IF(S31&lt;=8, "Sueño intermedio", IF(S31&lt;=9, "Sueño largo", "Sueño variable")))</f>
        <v>Sueño intermedio</v>
      </c>
      <c r="R31" s="13">
        <v>0.30902777777777779</v>
      </c>
      <c r="S31" s="9">
        <f>(LEFT(F31,FIND("-",F31)-1) + RIGHT(F31,LEN(F31)-FIND("-",F31))) / 2</f>
        <v>7</v>
      </c>
      <c r="T31" s="32">
        <v>23</v>
      </c>
    </row>
    <row r="32" spans="1:20" ht="26" x14ac:dyDescent="0.35">
      <c r="A32" s="11" t="s">
        <v>24</v>
      </c>
      <c r="B32" s="5" t="s">
        <v>17</v>
      </c>
      <c r="C32" s="6">
        <v>18</v>
      </c>
      <c r="D32" s="7">
        <v>0.95833333333333337</v>
      </c>
      <c r="E32" s="8">
        <v>0.20833333333333334</v>
      </c>
      <c r="F32" s="13" t="s">
        <v>35</v>
      </c>
      <c r="G32" s="10" t="s">
        <v>30</v>
      </c>
      <c r="H32" s="11" t="s">
        <v>4</v>
      </c>
      <c r="I32" s="11">
        <v>3</v>
      </c>
      <c r="J32" s="5" t="s">
        <v>1</v>
      </c>
      <c r="K32" s="12">
        <v>4</v>
      </c>
      <c r="L32" s="9" t="s">
        <v>8</v>
      </c>
      <c r="M32" s="5" t="s">
        <v>19</v>
      </c>
      <c r="N32" s="5" t="s">
        <v>16</v>
      </c>
      <c r="O32" s="5" t="s">
        <v>20</v>
      </c>
      <c r="P32" s="5" t="s">
        <v>25</v>
      </c>
      <c r="Q32" s="13" t="str">
        <f>IF(S32&lt;6, "Sueño corto", IF(S32&lt;=8, "Sueño intermedio", IF(S32&lt;=9, "Sueño largo", "Sueño variable")))</f>
        <v>Sueño corto</v>
      </c>
      <c r="R32" s="13">
        <v>0.25</v>
      </c>
      <c r="S32" s="9">
        <f>(LEFT(F32,FIND("-",F32)-1) + RIGHT(F32,LEN(F32)-FIND("-",F32))) / 2</f>
        <v>5</v>
      </c>
      <c r="T32" s="32">
        <v>23</v>
      </c>
    </row>
    <row r="33" spans="1:20" ht="39" x14ac:dyDescent="0.35">
      <c r="A33" s="5" t="s">
        <v>5</v>
      </c>
      <c r="B33" s="9" t="s">
        <v>17</v>
      </c>
      <c r="C33" s="14">
        <v>19</v>
      </c>
      <c r="D33" s="7">
        <v>0.97916666666666663</v>
      </c>
      <c r="E33" s="16">
        <v>0.22222222222222221</v>
      </c>
      <c r="F33" s="13" t="s">
        <v>35</v>
      </c>
      <c r="G33" s="10" t="s">
        <v>30</v>
      </c>
      <c r="H33" s="5" t="s">
        <v>2</v>
      </c>
      <c r="I33" s="12">
        <v>2</v>
      </c>
      <c r="J33" s="11" t="s">
        <v>1</v>
      </c>
      <c r="K33" s="9">
        <v>4</v>
      </c>
      <c r="L33" s="9" t="s">
        <v>23</v>
      </c>
      <c r="M33" s="11" t="s">
        <v>9</v>
      </c>
      <c r="N33" s="9" t="s">
        <v>10</v>
      </c>
      <c r="O33" s="11" t="s">
        <v>20</v>
      </c>
      <c r="P33" s="10" t="s">
        <v>26</v>
      </c>
      <c r="Q33" s="13" t="str">
        <f>IF(S33&lt;6, "Sueño corto", IF(S33&lt;=8, "Sueño intermedio", IF(S33&lt;=9, "Sueño largo", "Sueño variable")))</f>
        <v>Sueño corto</v>
      </c>
      <c r="R33" s="13">
        <v>0.21527777777777779</v>
      </c>
      <c r="S33" s="9">
        <f>(LEFT(F33,FIND("-",F33)-1) + RIGHT(F33,LEN(F33)-FIND("-",F33))) / 2</f>
        <v>5</v>
      </c>
      <c r="T33" s="32">
        <v>23.3</v>
      </c>
    </row>
    <row r="34" spans="1:20" ht="26" x14ac:dyDescent="0.35">
      <c r="A34" s="5" t="s">
        <v>24</v>
      </c>
      <c r="B34" s="11" t="s">
        <v>17</v>
      </c>
      <c r="C34" s="14">
        <v>20</v>
      </c>
      <c r="D34" s="22">
        <v>0</v>
      </c>
      <c r="E34" s="16">
        <v>0.25</v>
      </c>
      <c r="F34" s="13" t="s">
        <v>35</v>
      </c>
      <c r="G34" s="10" t="s">
        <v>13</v>
      </c>
      <c r="H34" s="5" t="s">
        <v>0</v>
      </c>
      <c r="I34" s="5">
        <v>2</v>
      </c>
      <c r="J34" s="11" t="s">
        <v>1</v>
      </c>
      <c r="K34" s="9">
        <v>3</v>
      </c>
      <c r="L34" s="9" t="s">
        <v>8</v>
      </c>
      <c r="M34" s="11" t="s">
        <v>9</v>
      </c>
      <c r="N34" s="11" t="s">
        <v>16</v>
      </c>
      <c r="O34" s="11" t="s">
        <v>20</v>
      </c>
      <c r="P34" s="10" t="s">
        <v>25</v>
      </c>
      <c r="Q34" s="13" t="str">
        <f>IF(S34&lt;6, "Sueño corto", IF(S34&lt;=8, "Sueño intermedio", IF(S34&lt;=9, "Sueño largo", "Sueño variable")))</f>
        <v>Sueño corto</v>
      </c>
      <c r="R34" s="13">
        <f>E34-D34</f>
        <v>0.25</v>
      </c>
      <c r="S34" s="9">
        <f>(LEFT(F34,FIND("-",F34)-1) + RIGHT(F34,LEN(F34)-FIND("-",F34))) / 2</f>
        <v>5</v>
      </c>
      <c r="T34" s="32">
        <v>0</v>
      </c>
    </row>
    <row r="35" spans="1:20" ht="52" x14ac:dyDescent="0.35">
      <c r="A35" s="11" t="s">
        <v>24</v>
      </c>
      <c r="B35" s="5" t="s">
        <v>17</v>
      </c>
      <c r="C35" s="6">
        <v>25</v>
      </c>
      <c r="D35" s="21">
        <v>0</v>
      </c>
      <c r="E35" s="8">
        <v>0.20833333333333334</v>
      </c>
      <c r="F35" s="13" t="s">
        <v>35</v>
      </c>
      <c r="G35" s="10" t="s">
        <v>13</v>
      </c>
      <c r="H35" s="11" t="s">
        <v>3</v>
      </c>
      <c r="I35" s="11">
        <v>2</v>
      </c>
      <c r="J35" s="5" t="s">
        <v>1</v>
      </c>
      <c r="K35" s="9">
        <v>4</v>
      </c>
      <c r="L35" s="9" t="s">
        <v>23</v>
      </c>
      <c r="M35" s="5" t="s">
        <v>9</v>
      </c>
      <c r="N35" s="5" t="s">
        <v>16</v>
      </c>
      <c r="O35" s="5" t="s">
        <v>20</v>
      </c>
      <c r="P35" s="10" t="s">
        <v>27</v>
      </c>
      <c r="Q35" s="13" t="str">
        <f>IF(S35&lt;6, "Sueño corto", IF(S35&lt;=8, "Sueño intermedio", IF(S35&lt;=9, "Sueño largo", "Sueño variable")))</f>
        <v>Sueño corto</v>
      </c>
      <c r="R35" s="13">
        <f>E35-D35</f>
        <v>0.20833333333333334</v>
      </c>
      <c r="S35" s="9">
        <f>(LEFT(F35,FIND("-",F35)-1) + RIGHT(F35,LEN(F35)-FIND("-",F35))) / 2</f>
        <v>5</v>
      </c>
      <c r="T35" s="31">
        <v>0</v>
      </c>
    </row>
    <row r="36" spans="1:20" ht="26" x14ac:dyDescent="0.35">
      <c r="A36" s="11" t="s">
        <v>24</v>
      </c>
      <c r="B36" s="9" t="s">
        <v>17</v>
      </c>
      <c r="C36" s="6">
        <v>18</v>
      </c>
      <c r="D36" s="21">
        <v>0</v>
      </c>
      <c r="E36" s="7">
        <v>0.22916666666666666</v>
      </c>
      <c r="F36" s="13" t="s">
        <v>35</v>
      </c>
      <c r="G36" s="10" t="s">
        <v>13</v>
      </c>
      <c r="H36" s="11" t="s">
        <v>4</v>
      </c>
      <c r="I36" s="11">
        <v>3</v>
      </c>
      <c r="J36" s="5" t="s">
        <v>1</v>
      </c>
      <c r="K36" s="9">
        <v>4</v>
      </c>
      <c r="L36" s="9" t="s">
        <v>18</v>
      </c>
      <c r="M36" s="5" t="s">
        <v>9</v>
      </c>
      <c r="N36" s="9" t="s">
        <v>16</v>
      </c>
      <c r="O36" s="5" t="s">
        <v>11</v>
      </c>
      <c r="P36" s="10" t="s">
        <v>25</v>
      </c>
      <c r="Q36" s="13" t="str">
        <f>IF(S36&lt;6, "Sueño corto", IF(S36&lt;=8, "Sueño intermedio", IF(S36&lt;=9, "Sueño largo", "Sueño variable")))</f>
        <v>Sueño corto</v>
      </c>
      <c r="R36" s="13">
        <f>E36-D36</f>
        <v>0.22916666666666666</v>
      </c>
      <c r="S36" s="9">
        <f>(LEFT(F36,FIND("-",F36)-1) + RIGHT(F36,LEN(F36)-FIND("-",F36))) / 2</f>
        <v>5</v>
      </c>
      <c r="T36" s="31">
        <v>0</v>
      </c>
    </row>
    <row r="37" spans="1:20" ht="26" x14ac:dyDescent="0.35">
      <c r="A37" s="11" t="s">
        <v>24</v>
      </c>
      <c r="B37" s="11" t="s">
        <v>17</v>
      </c>
      <c r="C37" s="14">
        <v>18</v>
      </c>
      <c r="D37" s="15">
        <v>4.1666666666666664E-2</v>
      </c>
      <c r="E37" s="7">
        <v>0.31944444444444442</v>
      </c>
      <c r="F37" s="20" t="s">
        <v>33</v>
      </c>
      <c r="G37" s="11" t="s">
        <v>6</v>
      </c>
      <c r="H37" s="11" t="s">
        <v>14</v>
      </c>
      <c r="I37" s="18">
        <v>3</v>
      </c>
      <c r="J37" s="11" t="s">
        <v>15</v>
      </c>
      <c r="K37" s="18">
        <v>4</v>
      </c>
      <c r="L37" s="11" t="s">
        <v>18</v>
      </c>
      <c r="M37" s="11" t="s">
        <v>19</v>
      </c>
      <c r="N37" s="11" t="s">
        <v>16</v>
      </c>
      <c r="O37" s="11" t="s">
        <v>11</v>
      </c>
      <c r="P37" s="11" t="s">
        <v>25</v>
      </c>
      <c r="Q37" s="13" t="str">
        <f>IF(S37&lt;6, "Sueño corto", IF(S37&lt;=8, "Sueño intermedio", IF(S37&lt;=9, "Sueño largo", "Sueño variable")))</f>
        <v>Sueño corto</v>
      </c>
      <c r="R37" s="13">
        <f>E37-D37</f>
        <v>0.27777777777777773</v>
      </c>
      <c r="S37" s="9">
        <f>(LEFT(F37,FIND("-",F37)-1) + RIGHT(F37,LEN(F37)-FIND("-",F37))) / 2</f>
        <v>5</v>
      </c>
      <c r="T37" s="31">
        <v>1</v>
      </c>
    </row>
    <row r="38" spans="1:20" ht="26" x14ac:dyDescent="0.35">
      <c r="A38" s="5" t="s">
        <v>24</v>
      </c>
      <c r="B38" s="5" t="s">
        <v>17</v>
      </c>
      <c r="C38" s="6">
        <v>19</v>
      </c>
      <c r="D38" s="7">
        <v>0.91666666666666663</v>
      </c>
      <c r="E38" s="15">
        <v>0.25</v>
      </c>
      <c r="F38" s="23" t="s">
        <v>34</v>
      </c>
      <c r="G38" s="5" t="s">
        <v>6</v>
      </c>
      <c r="H38" s="5" t="s">
        <v>4</v>
      </c>
      <c r="I38" s="12">
        <v>4</v>
      </c>
      <c r="J38" s="5" t="s">
        <v>15</v>
      </c>
      <c r="K38" s="12">
        <v>4</v>
      </c>
      <c r="L38" s="5" t="s">
        <v>18</v>
      </c>
      <c r="M38" s="5" t="s">
        <v>9</v>
      </c>
      <c r="N38" s="5" t="s">
        <v>16</v>
      </c>
      <c r="O38" s="5" t="s">
        <v>11</v>
      </c>
      <c r="P38" s="5" t="s">
        <v>25</v>
      </c>
      <c r="Q38" s="13" t="str">
        <f>IF(S38&lt;6, "Sueño corto", IF(S38&lt;=8, "Sueño intermedio", IF(S38&lt;=9, "Sueño largo", "Sueño variable")))</f>
        <v>Sueño intermedio</v>
      </c>
      <c r="R38" s="13">
        <v>0.33333333333333331</v>
      </c>
      <c r="S38" s="9">
        <f>(LEFT(F38,FIND("-",F38)-1) + RIGHT(F38,LEN(F38)-FIND("-",F38))) / 2</f>
        <v>7</v>
      </c>
      <c r="T38" s="32">
        <v>22</v>
      </c>
    </row>
    <row r="39" spans="1:20" ht="39" x14ac:dyDescent="0.35">
      <c r="A39" s="11" t="s">
        <v>24</v>
      </c>
      <c r="B39" s="11" t="s">
        <v>17</v>
      </c>
      <c r="C39" s="14">
        <v>19</v>
      </c>
      <c r="D39" s="15">
        <v>0.91666666666666663</v>
      </c>
      <c r="E39" s="7">
        <v>0.29166666666666669</v>
      </c>
      <c r="F39" s="20" t="s">
        <v>34</v>
      </c>
      <c r="G39" s="11" t="s">
        <v>6</v>
      </c>
      <c r="H39" s="11" t="s">
        <v>4</v>
      </c>
      <c r="I39" s="18">
        <v>3</v>
      </c>
      <c r="J39" s="11" t="s">
        <v>1</v>
      </c>
      <c r="K39" s="18">
        <v>4</v>
      </c>
      <c r="L39" s="11" t="s">
        <v>18</v>
      </c>
      <c r="M39" s="11" t="s">
        <v>19</v>
      </c>
      <c r="N39" s="11" t="s">
        <v>10</v>
      </c>
      <c r="O39" s="11" t="s">
        <v>11</v>
      </c>
      <c r="P39" s="11" t="s">
        <v>26</v>
      </c>
      <c r="Q39" s="13" t="str">
        <f>IF(S39&lt;6, "Sueño corto", IF(S39&lt;=8, "Sueño intermedio", IF(S39&lt;=9, "Sueño largo", "Sueño variable")))</f>
        <v>Sueño intermedio</v>
      </c>
      <c r="R39" s="13">
        <v>0.375</v>
      </c>
      <c r="S39" s="9">
        <f>(LEFT(F39,FIND("-",F39)-1) + RIGHT(F39,LEN(F39)-FIND("-",F39))) / 2</f>
        <v>7</v>
      </c>
      <c r="T39" s="31">
        <v>22</v>
      </c>
    </row>
    <row r="40" spans="1:20" ht="26" x14ac:dyDescent="0.35">
      <c r="A40" s="11" t="s">
        <v>24</v>
      </c>
      <c r="B40" s="11" t="s">
        <v>17</v>
      </c>
      <c r="C40" s="14">
        <v>20</v>
      </c>
      <c r="D40" s="15">
        <v>0.9375</v>
      </c>
      <c r="E40" s="7">
        <v>0.33333333333333331</v>
      </c>
      <c r="F40" s="20" t="s">
        <v>34</v>
      </c>
      <c r="G40" s="11" t="s">
        <v>6</v>
      </c>
      <c r="H40" s="11" t="s">
        <v>14</v>
      </c>
      <c r="I40" s="18">
        <v>3</v>
      </c>
      <c r="J40" s="11" t="s">
        <v>1</v>
      </c>
      <c r="K40" s="18">
        <v>4</v>
      </c>
      <c r="L40" s="11" t="s">
        <v>8</v>
      </c>
      <c r="M40" s="11" t="s">
        <v>9</v>
      </c>
      <c r="N40" s="11" t="s">
        <v>16</v>
      </c>
      <c r="O40" s="11" t="s">
        <v>22</v>
      </c>
      <c r="P40" s="11" t="s">
        <v>25</v>
      </c>
      <c r="Q40" s="13" t="str">
        <f>IF(S40&lt;6, "Sueño corto", IF(S40&lt;=8, "Sueño intermedio", IF(S40&lt;=9, "Sueño largo", "Sueño variable")))</f>
        <v>Sueño intermedio</v>
      </c>
      <c r="R40" s="13">
        <v>0.4375</v>
      </c>
      <c r="S40" s="9">
        <f>(LEFT(F40,FIND("-",F40)-1) + RIGHT(F40,LEN(F40)-FIND("-",F40))) / 2</f>
        <v>7</v>
      </c>
      <c r="T40" s="31">
        <v>23.3</v>
      </c>
    </row>
    <row r="41" spans="1:20" ht="52" x14ac:dyDescent="0.35">
      <c r="A41" s="5" t="s">
        <v>24</v>
      </c>
      <c r="B41" s="5" t="s">
        <v>17</v>
      </c>
      <c r="C41" s="6">
        <v>18</v>
      </c>
      <c r="D41" s="15">
        <v>0.95833333333333337</v>
      </c>
      <c r="E41" s="15">
        <v>0.25</v>
      </c>
      <c r="F41" s="23" t="s">
        <v>34</v>
      </c>
      <c r="G41" s="5" t="s">
        <v>13</v>
      </c>
      <c r="H41" s="5" t="s">
        <v>0</v>
      </c>
      <c r="I41" s="12">
        <v>3</v>
      </c>
      <c r="J41" s="5" t="s">
        <v>15</v>
      </c>
      <c r="K41" s="12">
        <v>3</v>
      </c>
      <c r="L41" s="5" t="s">
        <v>18</v>
      </c>
      <c r="M41" s="5" t="s">
        <v>9</v>
      </c>
      <c r="N41" s="5" t="s">
        <v>10</v>
      </c>
      <c r="O41" s="5" t="s">
        <v>11</v>
      </c>
      <c r="P41" s="5" t="s">
        <v>27</v>
      </c>
      <c r="Q41" s="13" t="str">
        <f>IF(S41&lt;6, "Sueño corto", IF(S41&lt;=8, "Sueño intermedio", IF(S41&lt;=9, "Sueño largo", "Sueño variable")))</f>
        <v>Sueño intermedio</v>
      </c>
      <c r="R41" s="13">
        <v>0.29166666666666669</v>
      </c>
      <c r="S41" s="9">
        <f>(LEFT(F41,FIND("-",F41)-1) + RIGHT(F41,LEN(F41)-FIND("-",F41))) / 2</f>
        <v>7</v>
      </c>
      <c r="T41" s="31">
        <v>23</v>
      </c>
    </row>
    <row r="42" spans="1:20" ht="52" x14ac:dyDescent="0.35">
      <c r="A42" s="5" t="s">
        <v>24</v>
      </c>
      <c r="B42" s="9" t="s">
        <v>7</v>
      </c>
      <c r="C42" s="14">
        <v>18</v>
      </c>
      <c r="D42" s="15">
        <v>4.1666666666666664E-2</v>
      </c>
      <c r="E42" s="15">
        <v>0.33333333333333331</v>
      </c>
      <c r="F42" s="13" t="s">
        <v>34</v>
      </c>
      <c r="G42" s="10" t="s">
        <v>30</v>
      </c>
      <c r="H42" s="5" t="s">
        <v>4</v>
      </c>
      <c r="I42" s="5">
        <v>4</v>
      </c>
      <c r="J42" s="11" t="s">
        <v>15</v>
      </c>
      <c r="K42" s="9">
        <v>3</v>
      </c>
      <c r="L42" s="9" t="s">
        <v>23</v>
      </c>
      <c r="M42" s="11" t="s">
        <v>9</v>
      </c>
      <c r="N42" s="9" t="s">
        <v>16</v>
      </c>
      <c r="O42" s="11" t="s">
        <v>11</v>
      </c>
      <c r="P42" s="10" t="s">
        <v>39</v>
      </c>
      <c r="Q42" s="13" t="str">
        <f>IF(S42&lt;6, "Sueño corto", IF(S42&lt;=8, "Sueño intermedio", IF(S42&lt;=9, "Sueño largo", "Sueño variable")))</f>
        <v>Sueño intermedio</v>
      </c>
      <c r="R42" s="13">
        <f>E42-D42</f>
        <v>0.29166666666666663</v>
      </c>
      <c r="S42" s="9">
        <f>(LEFT(F42,FIND("-",F42)-1) + RIGHT(F42,LEN(F42)-FIND("-",F42))) / 2</f>
        <v>7</v>
      </c>
      <c r="T42" s="31">
        <v>1</v>
      </c>
    </row>
    <row r="43" spans="1:20" ht="39" x14ac:dyDescent="0.35">
      <c r="A43" s="5" t="s">
        <v>28</v>
      </c>
      <c r="B43" s="11" t="s">
        <v>7</v>
      </c>
      <c r="C43" s="14">
        <v>18</v>
      </c>
      <c r="D43" s="15">
        <v>0.95833333333333337</v>
      </c>
      <c r="E43" s="16">
        <v>0.14583333333333334</v>
      </c>
      <c r="F43" s="9" t="s">
        <v>34</v>
      </c>
      <c r="G43" s="17" t="s">
        <v>30</v>
      </c>
      <c r="H43" s="5" t="s">
        <v>0</v>
      </c>
      <c r="I43" s="5">
        <v>2</v>
      </c>
      <c r="J43" s="11" t="s">
        <v>1</v>
      </c>
      <c r="K43" s="18">
        <v>3</v>
      </c>
      <c r="L43" s="9" t="s">
        <v>8</v>
      </c>
      <c r="M43" s="11" t="s">
        <v>19</v>
      </c>
      <c r="N43" s="11" t="s">
        <v>10</v>
      </c>
      <c r="O43" s="11" t="s">
        <v>20</v>
      </c>
      <c r="P43" s="11" t="s">
        <v>26</v>
      </c>
      <c r="Q43" s="13" t="str">
        <f>IF(S43&lt;6, "Sueño corto", IF(S43&lt;=8, "Sueño intermedio", IF(S43&lt;=9, "Sueño largo", "Sueño variable")))</f>
        <v>Sueño intermedio</v>
      </c>
      <c r="R43" s="13">
        <v>0.1875</v>
      </c>
      <c r="S43" s="9">
        <f>(LEFT(F43,FIND("-",F43)-1) + RIGHT(F43,LEN(F43)-FIND("-",F43))) / 2</f>
        <v>7</v>
      </c>
      <c r="T43" s="31">
        <v>23</v>
      </c>
    </row>
    <row r="44" spans="1:20" ht="26" x14ac:dyDescent="0.35">
      <c r="A44" s="5" t="s">
        <v>24</v>
      </c>
      <c r="B44" s="11" t="s">
        <v>7</v>
      </c>
      <c r="C44" s="14">
        <v>18</v>
      </c>
      <c r="D44" s="15">
        <v>0.875</v>
      </c>
      <c r="E44" s="16">
        <v>0.22916666666666666</v>
      </c>
      <c r="F44" s="13" t="s">
        <v>35</v>
      </c>
      <c r="G44" s="10" t="s">
        <v>31</v>
      </c>
      <c r="H44" s="5" t="s">
        <v>0</v>
      </c>
      <c r="I44" s="5">
        <v>3</v>
      </c>
      <c r="J44" s="11" t="s">
        <v>15</v>
      </c>
      <c r="K44" s="18">
        <v>2</v>
      </c>
      <c r="L44" s="9" t="s">
        <v>23</v>
      </c>
      <c r="M44" s="11" t="s">
        <v>9</v>
      </c>
      <c r="N44" s="11" t="s">
        <v>16</v>
      </c>
      <c r="O44" s="11" t="s">
        <v>11</v>
      </c>
      <c r="P44" s="11" t="s">
        <v>25</v>
      </c>
      <c r="Q44" s="13" t="str">
        <f>IF(S44&lt;6, "Sueño corto", IF(S44&lt;=8, "Sueño intermedio", IF(S44&lt;=9, "Sueño largo", "Sueño variable")))</f>
        <v>Sueño corto</v>
      </c>
      <c r="R44" s="13">
        <v>0.35416666666666669</v>
      </c>
      <c r="S44" s="9">
        <f>(LEFT(F44,FIND("-",F44)-1) + RIGHT(F44,LEN(F44)-FIND("-",F44))) / 2</f>
        <v>5</v>
      </c>
      <c r="T44" s="31">
        <v>21</v>
      </c>
    </row>
    <row r="45" spans="1:20" ht="26" x14ac:dyDescent="0.35">
      <c r="A45" s="11" t="s">
        <v>24</v>
      </c>
      <c r="B45" s="9" t="s">
        <v>7</v>
      </c>
      <c r="C45" s="6">
        <v>18</v>
      </c>
      <c r="D45" s="15">
        <v>0.91666666666666663</v>
      </c>
      <c r="E45" s="8">
        <v>0.25</v>
      </c>
      <c r="F45" s="19" t="s">
        <v>34</v>
      </c>
      <c r="G45" s="10" t="s">
        <v>31</v>
      </c>
      <c r="H45" s="11" t="s">
        <v>0</v>
      </c>
      <c r="I45" s="11">
        <v>3</v>
      </c>
      <c r="J45" s="5" t="s">
        <v>1</v>
      </c>
      <c r="K45" s="9">
        <v>2</v>
      </c>
      <c r="L45" s="9" t="s">
        <v>18</v>
      </c>
      <c r="M45" s="5" t="s">
        <v>9</v>
      </c>
      <c r="N45" s="9" t="s">
        <v>16</v>
      </c>
      <c r="O45" s="5" t="s">
        <v>11</v>
      </c>
      <c r="P45" s="10" t="s">
        <v>25</v>
      </c>
      <c r="Q45" s="13" t="str">
        <f>IF(S45&lt;6, "Sueño corto", IF(S45&lt;=8, "Sueño intermedio", IF(S45&lt;=9, "Sueño largo", "Sueño variable")))</f>
        <v>Sueño intermedio</v>
      </c>
      <c r="R45" s="13">
        <v>0.33333333333333331</v>
      </c>
      <c r="S45" s="9">
        <f>(LEFT(F45,FIND("-",F45)-1) + RIGHT(F45,LEN(F45)-FIND("-",F45))) / 2</f>
        <v>7</v>
      </c>
      <c r="T45" s="31">
        <v>22</v>
      </c>
    </row>
    <row r="46" spans="1:20" ht="26" x14ac:dyDescent="0.35">
      <c r="A46" s="11" t="s">
        <v>24</v>
      </c>
      <c r="B46" s="5" t="s">
        <v>7</v>
      </c>
      <c r="C46" s="6">
        <v>19</v>
      </c>
      <c r="D46" s="7">
        <v>0.9375</v>
      </c>
      <c r="E46" s="8">
        <v>0.20833333333333334</v>
      </c>
      <c r="F46" s="13" t="s">
        <v>35</v>
      </c>
      <c r="G46" s="10" t="s">
        <v>30</v>
      </c>
      <c r="H46" s="11" t="s">
        <v>2</v>
      </c>
      <c r="I46" s="11">
        <v>3</v>
      </c>
      <c r="J46" s="5" t="s">
        <v>1</v>
      </c>
      <c r="K46" s="12">
        <v>4</v>
      </c>
      <c r="L46" s="9" t="s">
        <v>8</v>
      </c>
      <c r="M46" s="5" t="s">
        <v>19</v>
      </c>
      <c r="N46" s="5" t="s">
        <v>10</v>
      </c>
      <c r="O46" s="5" t="s">
        <v>11</v>
      </c>
      <c r="P46" s="5" t="s">
        <v>25</v>
      </c>
      <c r="Q46" s="13" t="str">
        <f>IF(S46&lt;6, "Sueño corto", IF(S46&lt;=8, "Sueño intermedio", IF(S46&lt;=9, "Sueño largo", "Sueño variable")))</f>
        <v>Sueño corto</v>
      </c>
      <c r="R46" s="13">
        <v>0.3125</v>
      </c>
      <c r="S46" s="9">
        <f>(LEFT(F46,FIND("-",F46)-1) + RIGHT(F46,LEN(F46)-FIND("-",F46))) / 2</f>
        <v>5</v>
      </c>
      <c r="T46" s="32">
        <v>22.3</v>
      </c>
    </row>
    <row r="47" spans="1:20" ht="52" x14ac:dyDescent="0.35">
      <c r="A47" s="5" t="s">
        <v>24</v>
      </c>
      <c r="B47" s="11" t="s">
        <v>7</v>
      </c>
      <c r="C47" s="14">
        <v>19</v>
      </c>
      <c r="D47" s="7">
        <v>0.9375</v>
      </c>
      <c r="E47" s="16">
        <v>0.33333333333333331</v>
      </c>
      <c r="F47" s="13" t="s">
        <v>34</v>
      </c>
      <c r="G47" s="10" t="s">
        <v>30</v>
      </c>
      <c r="H47" s="5" t="s">
        <v>0</v>
      </c>
      <c r="I47" s="5">
        <v>5</v>
      </c>
      <c r="J47" s="11" t="s">
        <v>15</v>
      </c>
      <c r="K47" s="18">
        <v>2</v>
      </c>
      <c r="L47" s="9" t="s">
        <v>23</v>
      </c>
      <c r="M47" s="11" t="s">
        <v>13</v>
      </c>
      <c r="N47" s="11" t="s">
        <v>16</v>
      </c>
      <c r="O47" s="11" t="s">
        <v>20</v>
      </c>
      <c r="P47" s="10" t="s">
        <v>27</v>
      </c>
      <c r="Q47" s="13" t="str">
        <f>IF(S47&lt;6, "Sueño corto", IF(S47&lt;=8, "Sueño intermedio", IF(S47&lt;=9, "Sueño largo", "Sueño variable")))</f>
        <v>Sueño intermedio</v>
      </c>
      <c r="R47" s="13">
        <v>0.4375</v>
      </c>
      <c r="S47" s="9">
        <f>(LEFT(F47,FIND("-",F47)-1) + RIGHT(F47,LEN(F47)-FIND("-",F47))) / 2</f>
        <v>7</v>
      </c>
      <c r="T47" s="32">
        <v>22.3</v>
      </c>
    </row>
    <row r="48" spans="1:20" ht="39" x14ac:dyDescent="0.35">
      <c r="A48" s="5" t="s">
        <v>5</v>
      </c>
      <c r="B48" s="11" t="s">
        <v>7</v>
      </c>
      <c r="C48" s="14">
        <v>18</v>
      </c>
      <c r="D48" s="16">
        <v>0.97916666666666663</v>
      </c>
      <c r="E48" s="16">
        <v>0.25</v>
      </c>
      <c r="F48" s="13" t="s">
        <v>35</v>
      </c>
      <c r="G48" s="10" t="s">
        <v>13</v>
      </c>
      <c r="H48" s="5" t="s">
        <v>0</v>
      </c>
      <c r="I48" s="5">
        <v>3</v>
      </c>
      <c r="J48" s="11" t="s">
        <v>1</v>
      </c>
      <c r="K48" s="18">
        <v>3</v>
      </c>
      <c r="L48" s="9" t="s">
        <v>18</v>
      </c>
      <c r="M48" s="11" t="s">
        <v>9</v>
      </c>
      <c r="N48" s="11" t="s">
        <v>10</v>
      </c>
      <c r="O48" s="11" t="s">
        <v>20</v>
      </c>
      <c r="P48" s="11" t="s">
        <v>26</v>
      </c>
      <c r="Q48" s="13" t="str">
        <f>IF(S48&lt;6, "Sueño corto", IF(S48&lt;=8, "Sueño intermedio", IF(S48&lt;=9, "Sueño largo", "Sueño variable")))</f>
        <v>Sueño corto</v>
      </c>
      <c r="R48" s="13">
        <v>0.27083333333333331</v>
      </c>
      <c r="S48" s="9">
        <f>(LEFT(F48,FIND("-",F48)-1) + RIGHT(F48,LEN(F48)-FIND("-",F48))) / 2</f>
        <v>5</v>
      </c>
      <c r="T48" s="33">
        <v>23.3</v>
      </c>
    </row>
    <row r="49" spans="1:20" ht="26" x14ac:dyDescent="0.35">
      <c r="A49" s="5" t="s">
        <v>24</v>
      </c>
      <c r="B49" s="11" t="s">
        <v>7</v>
      </c>
      <c r="C49" s="14">
        <v>18</v>
      </c>
      <c r="D49" s="15">
        <v>0.98958333333333337</v>
      </c>
      <c r="E49" s="16">
        <v>0.20833333333333334</v>
      </c>
      <c r="F49" s="13" t="s">
        <v>35</v>
      </c>
      <c r="G49" s="10" t="s">
        <v>13</v>
      </c>
      <c r="H49" s="5" t="s">
        <v>2</v>
      </c>
      <c r="I49" s="5">
        <v>2</v>
      </c>
      <c r="J49" s="11" t="s">
        <v>1</v>
      </c>
      <c r="K49" s="18">
        <v>4</v>
      </c>
      <c r="L49" s="9" t="s">
        <v>8</v>
      </c>
      <c r="M49" s="11" t="s">
        <v>9</v>
      </c>
      <c r="N49" s="11" t="s">
        <v>10</v>
      </c>
      <c r="O49" s="11" t="s">
        <v>20</v>
      </c>
      <c r="P49" s="10" t="s">
        <v>25</v>
      </c>
      <c r="Q49" s="13" t="str">
        <f>IF(S49&lt;6, "Sueño corto", IF(S49&lt;=8, "Sueño intermedio", IF(S49&lt;=9, "Sueño largo", "Sueño variable")))</f>
        <v>Sueño corto</v>
      </c>
      <c r="R49" s="13">
        <v>0.23958333333333334</v>
      </c>
      <c r="S49" s="9">
        <f>(LEFT(F49,FIND("-",F49)-1) + RIGHT(F49,LEN(F49)-FIND("-",F49))) / 2</f>
        <v>5</v>
      </c>
      <c r="T49" s="29">
        <v>23.45</v>
      </c>
    </row>
    <row r="50" spans="1:20" ht="26" x14ac:dyDescent="0.35">
      <c r="A50" s="11" t="s">
        <v>24</v>
      </c>
      <c r="B50" s="5" t="s">
        <v>7</v>
      </c>
      <c r="C50" s="6">
        <v>18</v>
      </c>
      <c r="D50" s="21">
        <v>0</v>
      </c>
      <c r="E50" s="8">
        <v>0.29166666666666669</v>
      </c>
      <c r="F50" s="13" t="s">
        <v>34</v>
      </c>
      <c r="G50" s="10" t="s">
        <v>13</v>
      </c>
      <c r="H50" s="11" t="s">
        <v>4</v>
      </c>
      <c r="I50" s="11">
        <v>2</v>
      </c>
      <c r="J50" s="5" t="s">
        <v>15</v>
      </c>
      <c r="K50" s="12">
        <v>3</v>
      </c>
      <c r="L50" s="9" t="s">
        <v>18</v>
      </c>
      <c r="M50" s="5" t="s">
        <v>9</v>
      </c>
      <c r="N50" s="5" t="s">
        <v>16</v>
      </c>
      <c r="O50" s="5" t="s">
        <v>11</v>
      </c>
      <c r="P50" s="10" t="s">
        <v>25</v>
      </c>
      <c r="Q50" s="13" t="str">
        <f>IF(S50&lt;6, "Sueño corto", IF(S50&lt;=8, "Sueño intermedio", IF(S50&lt;=9, "Sueño largo", "Sueño variable")))</f>
        <v>Sueño intermedio</v>
      </c>
      <c r="R50" s="13">
        <v>0.29166666666666669</v>
      </c>
      <c r="S50" s="9">
        <f>(LEFT(F50,FIND("-",F50)-1) + RIGHT(F50,LEN(F50)-FIND("-",F50))) / 2</f>
        <v>7</v>
      </c>
      <c r="T50" s="29">
        <v>0</v>
      </c>
    </row>
    <row r="51" spans="1:20" ht="26" x14ac:dyDescent="0.35">
      <c r="A51" s="5" t="s">
        <v>24</v>
      </c>
      <c r="B51" s="9" t="s">
        <v>7</v>
      </c>
      <c r="C51" s="14">
        <v>17</v>
      </c>
      <c r="D51" s="21">
        <v>0</v>
      </c>
      <c r="E51" s="15">
        <v>0.25</v>
      </c>
      <c r="F51" s="13" t="s">
        <v>35</v>
      </c>
      <c r="G51" s="10" t="s">
        <v>13</v>
      </c>
      <c r="H51" s="5" t="s">
        <v>0</v>
      </c>
      <c r="I51" s="5">
        <v>3</v>
      </c>
      <c r="J51" s="11" t="s">
        <v>1</v>
      </c>
      <c r="K51" s="9">
        <v>3</v>
      </c>
      <c r="L51" s="9" t="s">
        <v>8</v>
      </c>
      <c r="M51" s="11" t="s">
        <v>9</v>
      </c>
      <c r="N51" s="9" t="s">
        <v>16</v>
      </c>
      <c r="O51" s="11" t="s">
        <v>11</v>
      </c>
      <c r="P51" s="10" t="s">
        <v>25</v>
      </c>
      <c r="Q51" s="13" t="str">
        <f>IF(S51&lt;6, "Sueño corto", IF(S51&lt;=8, "Sueño intermedio", IF(S51&lt;=9, "Sueño largo", "Sueño variable")))</f>
        <v>Sueño corto</v>
      </c>
      <c r="R51" s="13">
        <f>E51-D51</f>
        <v>0.25</v>
      </c>
      <c r="S51" s="9">
        <f>(LEFT(F51,FIND("-",F51)-1) + RIGHT(F51,LEN(F51)-FIND("-",F51))) / 2</f>
        <v>5</v>
      </c>
      <c r="T51" s="29">
        <v>0</v>
      </c>
    </row>
    <row r="52" spans="1:20" ht="52" x14ac:dyDescent="0.35">
      <c r="A52" s="11" t="s">
        <v>24</v>
      </c>
      <c r="B52" s="11" t="s">
        <v>7</v>
      </c>
      <c r="C52" s="14">
        <v>18</v>
      </c>
      <c r="D52" s="7">
        <v>6.25E-2</v>
      </c>
      <c r="E52" s="7">
        <v>0.20833333333333334</v>
      </c>
      <c r="F52" s="20" t="s">
        <v>34</v>
      </c>
      <c r="G52" s="11" t="s">
        <v>6</v>
      </c>
      <c r="H52" s="11" t="s">
        <v>0</v>
      </c>
      <c r="I52" s="18">
        <v>3</v>
      </c>
      <c r="J52" s="11" t="s">
        <v>1</v>
      </c>
      <c r="K52" s="18">
        <v>4</v>
      </c>
      <c r="L52" s="11" t="s">
        <v>8</v>
      </c>
      <c r="M52" s="11" t="s">
        <v>9</v>
      </c>
      <c r="N52" s="11" t="s">
        <v>16</v>
      </c>
      <c r="O52" s="11" t="s">
        <v>11</v>
      </c>
      <c r="P52" s="11" t="s">
        <v>27</v>
      </c>
      <c r="Q52" s="13" t="str">
        <f>IF(S52&lt;6, "Sueño corto", IF(S52&lt;=8, "Sueño intermedio", IF(S52&lt;=9, "Sueño largo", "Sueño variable")))</f>
        <v>Sueño intermedio</v>
      </c>
      <c r="R52" s="13">
        <f>E52-D52</f>
        <v>0.14583333333333334</v>
      </c>
      <c r="S52" s="9">
        <f>(LEFT(F52,FIND("-",F52)-1) + RIGHT(F52,LEN(F52)-FIND("-",F52))) / 2</f>
        <v>7</v>
      </c>
      <c r="T52" s="28">
        <v>1.3</v>
      </c>
    </row>
    <row r="53" spans="1:20" ht="26" x14ac:dyDescent="0.35">
      <c r="A53" s="5" t="s">
        <v>24</v>
      </c>
      <c r="B53" s="5" t="s">
        <v>7</v>
      </c>
      <c r="C53" s="6">
        <v>18</v>
      </c>
      <c r="D53" s="7">
        <v>0.91666666666666663</v>
      </c>
      <c r="E53" s="15">
        <v>0.2013888888888889</v>
      </c>
      <c r="F53" s="23" t="s">
        <v>35</v>
      </c>
      <c r="G53" s="5" t="s">
        <v>6</v>
      </c>
      <c r="H53" s="5" t="s">
        <v>4</v>
      </c>
      <c r="I53" s="12">
        <v>4</v>
      </c>
      <c r="J53" s="5" t="s">
        <v>1</v>
      </c>
      <c r="K53" s="12">
        <v>4</v>
      </c>
      <c r="L53" s="5" t="s">
        <v>23</v>
      </c>
      <c r="M53" s="5" t="s">
        <v>9</v>
      </c>
      <c r="N53" s="5" t="s">
        <v>10</v>
      </c>
      <c r="O53" s="5" t="s">
        <v>11</v>
      </c>
      <c r="P53" s="5" t="s">
        <v>25</v>
      </c>
      <c r="Q53" s="13" t="str">
        <f>IF(S53&lt;6, "Sueño corto", IF(S53&lt;=8, "Sueño intermedio", IF(S53&lt;=9, "Sueño largo", "Sueño variable")))</f>
        <v>Sueño corto</v>
      </c>
      <c r="R53" s="13">
        <v>0.28472222222222221</v>
      </c>
      <c r="S53" s="9">
        <f>(LEFT(F53,FIND("-",F53)-1) + RIGHT(F53,LEN(F53)-FIND("-",F53))) / 2</f>
        <v>5</v>
      </c>
      <c r="T53" s="32">
        <v>22</v>
      </c>
    </row>
    <row r="54" spans="1:20" ht="52" x14ac:dyDescent="0.35">
      <c r="A54" s="5" t="s">
        <v>24</v>
      </c>
      <c r="B54" s="5" t="s">
        <v>7</v>
      </c>
      <c r="C54" s="6">
        <v>19</v>
      </c>
      <c r="D54" s="7">
        <v>0.95833333333333337</v>
      </c>
      <c r="E54" s="15">
        <v>0.29166666666666669</v>
      </c>
      <c r="F54" s="23" t="s">
        <v>34</v>
      </c>
      <c r="G54" s="5" t="s">
        <v>13</v>
      </c>
      <c r="H54" s="5" t="s">
        <v>0</v>
      </c>
      <c r="I54" s="12">
        <v>4</v>
      </c>
      <c r="J54" s="5" t="s">
        <v>15</v>
      </c>
      <c r="K54" s="12">
        <v>4</v>
      </c>
      <c r="L54" s="5" t="s">
        <v>23</v>
      </c>
      <c r="M54" s="5" t="s">
        <v>19</v>
      </c>
      <c r="N54" s="5" t="s">
        <v>16</v>
      </c>
      <c r="O54" s="5" t="s">
        <v>20</v>
      </c>
      <c r="P54" s="5" t="s">
        <v>27</v>
      </c>
      <c r="Q54" s="13" t="str">
        <f>IF(S54&lt;6, "Sueño corto", IF(S54&lt;=8, "Sueño intermedio", IF(S54&lt;=9, "Sueño largo", "Sueño variable")))</f>
        <v>Sueño intermedio</v>
      </c>
      <c r="R54" s="13">
        <v>0.33333333333333331</v>
      </c>
      <c r="S54" s="9">
        <f>(LEFT(F54,FIND("-",F54)-1) + RIGHT(F54,LEN(F54)-FIND("-",F54))) / 2</f>
        <v>7</v>
      </c>
      <c r="T54" s="32">
        <v>23</v>
      </c>
    </row>
    <row r="55" spans="1:20" ht="52" x14ac:dyDescent="0.35">
      <c r="A55" s="5" t="s">
        <v>24</v>
      </c>
      <c r="B55" s="5" t="s">
        <v>7</v>
      </c>
      <c r="C55" s="6">
        <v>20</v>
      </c>
      <c r="D55" s="7">
        <v>0.95833333333333337</v>
      </c>
      <c r="E55" s="15">
        <v>0.2361111111111111</v>
      </c>
      <c r="F55" s="23" t="s">
        <v>34</v>
      </c>
      <c r="G55" s="5" t="s">
        <v>6</v>
      </c>
      <c r="H55" s="5" t="s">
        <v>0</v>
      </c>
      <c r="I55" s="12">
        <v>4</v>
      </c>
      <c r="J55" s="5" t="s">
        <v>1</v>
      </c>
      <c r="K55" s="12">
        <v>4</v>
      </c>
      <c r="L55" s="5" t="s">
        <v>23</v>
      </c>
      <c r="M55" s="5" t="s">
        <v>19</v>
      </c>
      <c r="N55" s="5" t="s">
        <v>16</v>
      </c>
      <c r="O55" s="5" t="s">
        <v>20</v>
      </c>
      <c r="P55" s="5" t="s">
        <v>27</v>
      </c>
      <c r="Q55" s="13" t="str">
        <f>IF(S55&lt;6, "Sueño corto", IF(S55&lt;=8, "Sueño intermedio", IF(S55&lt;=9, "Sueño largo", "Sueño variable")))</f>
        <v>Sueño intermedio</v>
      </c>
      <c r="R55" s="13">
        <v>0.27777777777777779</v>
      </c>
      <c r="S55" s="9">
        <f>(LEFT(F55,FIND("-",F55)-1) + RIGHT(F55,LEN(F55)-FIND("-",F55))) / 2</f>
        <v>7</v>
      </c>
      <c r="T55" s="32">
        <v>23</v>
      </c>
    </row>
    <row r="56" spans="1:20" ht="39" x14ac:dyDescent="0.35">
      <c r="A56" s="5" t="s">
        <v>24</v>
      </c>
      <c r="B56" s="5" t="s">
        <v>7</v>
      </c>
      <c r="C56" s="6">
        <v>18</v>
      </c>
      <c r="D56" s="15">
        <v>0.95833333333333337</v>
      </c>
      <c r="E56" s="15">
        <v>0.29166666666666669</v>
      </c>
      <c r="F56" s="23" t="s">
        <v>34</v>
      </c>
      <c r="G56" s="5" t="s">
        <v>13</v>
      </c>
      <c r="H56" s="5" t="s">
        <v>3</v>
      </c>
      <c r="I56" s="12">
        <v>4</v>
      </c>
      <c r="J56" s="5" t="s">
        <v>1</v>
      </c>
      <c r="K56" s="12">
        <v>4</v>
      </c>
      <c r="L56" s="5" t="s">
        <v>18</v>
      </c>
      <c r="M56" s="5" t="s">
        <v>19</v>
      </c>
      <c r="N56" s="5" t="s">
        <v>10</v>
      </c>
      <c r="O56" s="5" t="s">
        <v>11</v>
      </c>
      <c r="P56" s="5" t="s">
        <v>26</v>
      </c>
      <c r="Q56" s="13" t="str">
        <f>IF(S56&lt;6, "Sueño corto", IF(S56&lt;=8, "Sueño intermedio", IF(S56&lt;=9, "Sueño largo", "Sueño variable")))</f>
        <v>Sueño intermedio</v>
      </c>
      <c r="R56" s="13">
        <v>0.33333333333333331</v>
      </c>
      <c r="S56" s="9">
        <f>(LEFT(F56,FIND("-",F56)-1) + RIGHT(F56,LEN(F56)-FIND("-",F56))) / 2</f>
        <v>7</v>
      </c>
      <c r="T56" s="31">
        <v>23</v>
      </c>
    </row>
    <row r="57" spans="1:20" ht="26" x14ac:dyDescent="0.35">
      <c r="A57" s="11" t="s">
        <v>24</v>
      </c>
      <c r="B57" s="11" t="s">
        <v>7</v>
      </c>
      <c r="C57" s="14">
        <v>18</v>
      </c>
      <c r="D57" s="7">
        <v>0.95833333333333337</v>
      </c>
      <c r="E57" s="7">
        <v>0.2361111111111111</v>
      </c>
      <c r="F57" s="20" t="s">
        <v>35</v>
      </c>
      <c r="G57" s="11" t="s">
        <v>6</v>
      </c>
      <c r="H57" s="11" t="s">
        <v>0</v>
      </c>
      <c r="I57" s="18">
        <v>3</v>
      </c>
      <c r="J57" s="11" t="s">
        <v>1</v>
      </c>
      <c r="K57" s="18">
        <v>2</v>
      </c>
      <c r="L57" s="11" t="s">
        <v>18</v>
      </c>
      <c r="M57" s="11" t="s">
        <v>9</v>
      </c>
      <c r="N57" s="11" t="s">
        <v>16</v>
      </c>
      <c r="O57" s="11" t="s">
        <v>11</v>
      </c>
      <c r="P57" s="11" t="s">
        <v>25</v>
      </c>
      <c r="Q57" s="13" t="str">
        <f>IF(S57&lt;6, "Sueño corto", IF(S57&lt;=8, "Sueño intermedio", IF(S57&lt;=9, "Sueño largo", "Sueño variable")))</f>
        <v>Sueño corto</v>
      </c>
      <c r="R57" s="13">
        <v>0.27083333333333331</v>
      </c>
      <c r="S57" s="9">
        <f>(LEFT(F57,FIND("-",F57)-1) + RIGHT(F57,LEN(F57)-FIND("-",F57))) / 2</f>
        <v>5</v>
      </c>
      <c r="T57" s="32">
        <v>23</v>
      </c>
    </row>
    <row r="58" spans="1:20" ht="52" x14ac:dyDescent="0.35">
      <c r="A58" s="11" t="s">
        <v>24</v>
      </c>
      <c r="B58" s="11" t="s">
        <v>7</v>
      </c>
      <c r="C58" s="14">
        <v>19</v>
      </c>
      <c r="D58" s="15">
        <v>0</v>
      </c>
      <c r="E58" s="7">
        <v>0.20833333333333334</v>
      </c>
      <c r="F58" s="20" t="s">
        <v>35</v>
      </c>
      <c r="G58" s="11" t="s">
        <v>6</v>
      </c>
      <c r="H58" s="11" t="s">
        <v>3</v>
      </c>
      <c r="I58" s="18">
        <v>3</v>
      </c>
      <c r="J58" s="11" t="s">
        <v>15</v>
      </c>
      <c r="K58" s="18">
        <v>4</v>
      </c>
      <c r="L58" s="11" t="s">
        <v>8</v>
      </c>
      <c r="M58" s="11" t="s">
        <v>9</v>
      </c>
      <c r="N58" s="11" t="s">
        <v>16</v>
      </c>
      <c r="O58" s="11" t="s">
        <v>11</v>
      </c>
      <c r="P58" s="11" t="s">
        <v>27</v>
      </c>
      <c r="Q58" s="13" t="str">
        <f>IF(S58&lt;6, "Sueño corto", IF(S58&lt;=8, "Sueño intermedio", IF(S58&lt;=9, "Sueño largo", "Sueño variable")))</f>
        <v>Sueño corto</v>
      </c>
      <c r="R58" s="13">
        <f>E58-D58</f>
        <v>0.20833333333333334</v>
      </c>
      <c r="S58" s="9">
        <f>(LEFT(F58,FIND("-",F58)-1) + RIGHT(F58,LEN(F58)-FIND("-",F58))) / 2</f>
        <v>5</v>
      </c>
      <c r="T58" s="29">
        <v>0</v>
      </c>
    </row>
    <row r="59" spans="1:20" ht="39" x14ac:dyDescent="0.35">
      <c r="A59" s="11" t="s">
        <v>24</v>
      </c>
      <c r="B59" s="11" t="s">
        <v>7</v>
      </c>
      <c r="C59" s="14">
        <v>17</v>
      </c>
      <c r="D59" s="7">
        <v>8.3333333333333329E-2</v>
      </c>
      <c r="E59" s="7">
        <v>0.33333333333333331</v>
      </c>
      <c r="F59" s="20" t="s">
        <v>35</v>
      </c>
      <c r="G59" s="11" t="s">
        <v>13</v>
      </c>
      <c r="H59" s="11" t="s">
        <v>14</v>
      </c>
      <c r="I59" s="18">
        <v>2</v>
      </c>
      <c r="J59" s="11" t="s">
        <v>1</v>
      </c>
      <c r="K59" s="18">
        <v>1</v>
      </c>
      <c r="L59" s="11" t="s">
        <v>8</v>
      </c>
      <c r="M59" s="11" t="s">
        <v>9</v>
      </c>
      <c r="N59" s="11" t="s">
        <v>16</v>
      </c>
      <c r="O59" s="11" t="s">
        <v>11</v>
      </c>
      <c r="P59" s="11" t="s">
        <v>26</v>
      </c>
      <c r="Q59" s="13" t="str">
        <f>IF(S59&lt;6, "Sueño corto", IF(S59&lt;=8, "Sueño intermedio", IF(S59&lt;=9, "Sueño largo", "Sueño variable")))</f>
        <v>Sueño corto</v>
      </c>
      <c r="R59" s="13">
        <f>E59-D59</f>
        <v>0.25</v>
      </c>
      <c r="S59" s="9">
        <f>(LEFT(F59,FIND("-",F59)-1) + RIGHT(F59,LEN(F59)-FIND("-",F59))) / 2</f>
        <v>5</v>
      </c>
      <c r="T59" s="32">
        <v>2</v>
      </c>
    </row>
    <row r="60" spans="1:20" ht="52" x14ac:dyDescent="0.35">
      <c r="A60" s="5" t="s">
        <v>24</v>
      </c>
      <c r="B60" s="5" t="s">
        <v>7</v>
      </c>
      <c r="C60" s="6">
        <v>18</v>
      </c>
      <c r="D60" s="7">
        <v>8.3333333333333329E-2</v>
      </c>
      <c r="E60" s="15">
        <v>0.375</v>
      </c>
      <c r="F60" s="23" t="s">
        <v>35</v>
      </c>
      <c r="G60" s="5" t="s">
        <v>6</v>
      </c>
      <c r="H60" s="5" t="s">
        <v>14</v>
      </c>
      <c r="I60" s="12">
        <v>3</v>
      </c>
      <c r="J60" s="5" t="s">
        <v>15</v>
      </c>
      <c r="K60" s="12">
        <v>5</v>
      </c>
      <c r="L60" s="5" t="s">
        <v>23</v>
      </c>
      <c r="M60" s="5" t="s">
        <v>19</v>
      </c>
      <c r="N60" s="5" t="s">
        <v>16</v>
      </c>
      <c r="O60" s="5" t="s">
        <v>20</v>
      </c>
      <c r="P60" s="5" t="s">
        <v>27</v>
      </c>
      <c r="Q60" s="13" t="str">
        <f>IF(S60&lt;6, "Sueño corto", IF(S60&lt;=8, "Sueño intermedio", IF(S60&lt;=9, "Sueño largo", "Sueño variable")))</f>
        <v>Sueño corto</v>
      </c>
      <c r="R60" s="13">
        <f>E60-D60</f>
        <v>0.29166666666666669</v>
      </c>
      <c r="S60" s="9">
        <f>(LEFT(F60,FIND("-",F60)-1) + RIGHT(F60,LEN(F60)-FIND("-",F60))) / 2</f>
        <v>5</v>
      </c>
      <c r="T60" s="32">
        <v>2</v>
      </c>
    </row>
  </sheetData>
  <autoFilter ref="A1:T60" xr:uid="{44BDFED3-CF4C-47F5-B1D7-CDA7CE7D2289}">
    <sortState xmlns:xlrd2="http://schemas.microsoft.com/office/spreadsheetml/2017/richdata2" ref="A2:T60">
      <sortCondition ref="A1:A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8AB-2B4C-4690-B3B5-DEF082445F2C}">
  <dimension ref="A3:B12"/>
  <sheetViews>
    <sheetView topLeftCell="C1" zoomScale="122" workbookViewId="0">
      <selection activeCell="B9" sqref="B9"/>
    </sheetView>
  </sheetViews>
  <sheetFormatPr baseColWidth="10" defaultRowHeight="14.5" x14ac:dyDescent="0.35"/>
  <cols>
    <col min="1" max="1" width="16.54296875" bestFit="1" customWidth="1"/>
    <col min="2" max="2" width="13.90625" bestFit="1" customWidth="1"/>
    <col min="3" max="3" width="26.1796875" bestFit="1" customWidth="1"/>
    <col min="4" max="4" width="11.453125" bestFit="1" customWidth="1"/>
  </cols>
  <sheetData>
    <row r="3" spans="1:2" x14ac:dyDescent="0.35">
      <c r="A3" s="2" t="s">
        <v>59</v>
      </c>
      <c r="B3" t="s">
        <v>67</v>
      </c>
    </row>
    <row r="4" spans="1:2" x14ac:dyDescent="0.35">
      <c r="A4" s="3">
        <v>17</v>
      </c>
      <c r="B4" s="4">
        <v>3</v>
      </c>
    </row>
    <row r="5" spans="1:2" x14ac:dyDescent="0.35">
      <c r="A5" s="3">
        <v>18</v>
      </c>
      <c r="B5" s="4">
        <v>19</v>
      </c>
    </row>
    <row r="6" spans="1:2" x14ac:dyDescent="0.35">
      <c r="A6" s="3">
        <v>19</v>
      </c>
      <c r="B6" s="4">
        <v>13</v>
      </c>
    </row>
    <row r="7" spans="1:2" x14ac:dyDescent="0.35">
      <c r="A7" s="3">
        <v>20</v>
      </c>
      <c r="B7" s="4">
        <v>5</v>
      </c>
    </row>
    <row r="8" spans="1:2" x14ac:dyDescent="0.35">
      <c r="A8" s="3">
        <v>22</v>
      </c>
      <c r="B8" s="4">
        <v>4</v>
      </c>
    </row>
    <row r="9" spans="1:2" x14ac:dyDescent="0.35">
      <c r="A9" s="3">
        <v>23</v>
      </c>
      <c r="B9" s="4">
        <v>7</v>
      </c>
    </row>
    <row r="10" spans="1:2" x14ac:dyDescent="0.35">
      <c r="A10" s="3">
        <v>24</v>
      </c>
      <c r="B10" s="4">
        <v>4</v>
      </c>
    </row>
    <row r="11" spans="1:2" x14ac:dyDescent="0.35">
      <c r="A11" s="3">
        <v>25</v>
      </c>
      <c r="B11" s="4">
        <v>4</v>
      </c>
    </row>
    <row r="12" spans="1:2" x14ac:dyDescent="0.35">
      <c r="A12" s="3" t="s">
        <v>61</v>
      </c>
      <c r="B12" s="4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CD64-B692-4EA9-80F2-51FE3C40B861}">
  <dimension ref="A3:B17"/>
  <sheetViews>
    <sheetView zoomScale="63" workbookViewId="0">
      <selection activeCell="B11" sqref="B11"/>
    </sheetView>
  </sheetViews>
  <sheetFormatPr baseColWidth="10" defaultRowHeight="14.5" x14ac:dyDescent="0.35"/>
  <cols>
    <col min="1" max="1" width="16.54296875" bestFit="1" customWidth="1"/>
    <col min="2" max="2" width="22.54296875" bestFit="1" customWidth="1"/>
    <col min="3" max="13" width="21.26953125" bestFit="1" customWidth="1"/>
    <col min="14" max="14" width="11.453125" bestFit="1" customWidth="1"/>
  </cols>
  <sheetData>
    <row r="3" spans="1:2" x14ac:dyDescent="0.35">
      <c r="A3" s="2" t="s">
        <v>59</v>
      </c>
      <c r="B3" t="s">
        <v>66</v>
      </c>
    </row>
    <row r="4" spans="1:2" x14ac:dyDescent="0.35">
      <c r="A4" s="26">
        <v>0</v>
      </c>
      <c r="B4" s="4">
        <v>12</v>
      </c>
    </row>
    <row r="5" spans="1:2" x14ac:dyDescent="0.35">
      <c r="A5" s="26">
        <v>2.0833333333333332E-2</v>
      </c>
      <c r="B5" s="4">
        <v>1</v>
      </c>
    </row>
    <row r="6" spans="1:2" x14ac:dyDescent="0.35">
      <c r="A6" s="26">
        <v>4.1666666666666664E-2</v>
      </c>
      <c r="B6" s="4">
        <v>3</v>
      </c>
    </row>
    <row r="7" spans="1:2" x14ac:dyDescent="0.35">
      <c r="A7" s="26">
        <v>6.25E-2</v>
      </c>
      <c r="B7" s="4">
        <v>2</v>
      </c>
    </row>
    <row r="8" spans="1:2" x14ac:dyDescent="0.35">
      <c r="A8" s="26">
        <v>8.3333333333333329E-2</v>
      </c>
      <c r="B8" s="4">
        <v>2</v>
      </c>
    </row>
    <row r="9" spans="1:2" x14ac:dyDescent="0.35">
      <c r="A9" s="26">
        <v>0.125</v>
      </c>
      <c r="B9" s="4">
        <v>2</v>
      </c>
    </row>
    <row r="10" spans="1:2" x14ac:dyDescent="0.35">
      <c r="A10" s="26">
        <v>0.85416666666666663</v>
      </c>
      <c r="B10" s="4">
        <v>1</v>
      </c>
    </row>
    <row r="11" spans="1:2" x14ac:dyDescent="0.35">
      <c r="A11" s="26">
        <v>0.875</v>
      </c>
      <c r="B11" s="4">
        <v>2</v>
      </c>
    </row>
    <row r="12" spans="1:2" x14ac:dyDescent="0.35">
      <c r="A12" s="26">
        <v>0.91666666666666663</v>
      </c>
      <c r="B12" s="4">
        <v>6</v>
      </c>
    </row>
    <row r="13" spans="1:2" x14ac:dyDescent="0.35">
      <c r="A13" s="26">
        <v>0.9375</v>
      </c>
      <c r="B13" s="4">
        <v>3</v>
      </c>
    </row>
    <row r="14" spans="1:2" x14ac:dyDescent="0.35">
      <c r="A14" s="26">
        <v>0.95833333333333337</v>
      </c>
      <c r="B14" s="4">
        <v>19</v>
      </c>
    </row>
    <row r="15" spans="1:2" x14ac:dyDescent="0.35">
      <c r="A15" s="26">
        <v>0.97916666666666663</v>
      </c>
      <c r="B15" s="4">
        <v>5</v>
      </c>
    </row>
    <row r="16" spans="1:2" x14ac:dyDescent="0.35">
      <c r="A16" s="26">
        <v>0.98958333333333337</v>
      </c>
      <c r="B16" s="4">
        <v>1</v>
      </c>
    </row>
    <row r="17" spans="1:2" x14ac:dyDescent="0.35">
      <c r="A17" s="3" t="s">
        <v>61</v>
      </c>
      <c r="B17" s="4">
        <v>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7443-BAFB-4F11-90F0-9F4E84FFDA81}">
  <dimension ref="A3:D7"/>
  <sheetViews>
    <sheetView zoomScale="76" workbookViewId="0">
      <selection activeCell="A3" sqref="A3"/>
    </sheetView>
  </sheetViews>
  <sheetFormatPr baseColWidth="10" defaultRowHeight="14.5" x14ac:dyDescent="0.35"/>
  <cols>
    <col min="1" max="1" width="18.08984375" bestFit="1" customWidth="1"/>
    <col min="2" max="2" width="22.81640625" bestFit="1" customWidth="1"/>
    <col min="3" max="3" width="26.81640625" bestFit="1" customWidth="1"/>
    <col min="4" max="4" width="11.81640625" bestFit="1" customWidth="1"/>
    <col min="5" max="5" width="26.1796875" bestFit="1" customWidth="1"/>
    <col min="6" max="6" width="8.81640625" bestFit="1" customWidth="1"/>
    <col min="7" max="7" width="10.1796875" bestFit="1" customWidth="1"/>
    <col min="8" max="8" width="26.1796875" bestFit="1" customWidth="1"/>
    <col min="9" max="9" width="8.54296875" bestFit="1" customWidth="1"/>
    <col min="10" max="10" width="10.1796875" bestFit="1" customWidth="1"/>
    <col min="11" max="11" width="8.81640625" bestFit="1" customWidth="1"/>
    <col min="12" max="12" width="11.6328125" bestFit="1" customWidth="1"/>
    <col min="13" max="15" width="12.36328125" bestFit="1" customWidth="1"/>
    <col min="16" max="21" width="12.453125" bestFit="1" customWidth="1"/>
    <col min="22" max="22" width="30.6328125" bestFit="1" customWidth="1"/>
    <col min="23" max="23" width="11.453125" bestFit="1" customWidth="1"/>
  </cols>
  <sheetData>
    <row r="3" spans="1:4" x14ac:dyDescent="0.35">
      <c r="A3" s="2" t="s">
        <v>60</v>
      </c>
      <c r="B3" s="2" t="s">
        <v>62</v>
      </c>
    </row>
    <row r="4" spans="1:4" x14ac:dyDescent="0.35">
      <c r="A4" s="2" t="s">
        <v>59</v>
      </c>
      <c r="B4" t="s">
        <v>12</v>
      </c>
      <c r="C4" t="s">
        <v>24</v>
      </c>
      <c r="D4" t="s">
        <v>61</v>
      </c>
    </row>
    <row r="5" spans="1:4" x14ac:dyDescent="0.35">
      <c r="A5" s="3" t="s">
        <v>63</v>
      </c>
      <c r="B5" s="4">
        <v>12</v>
      </c>
      <c r="C5" s="4">
        <v>18</v>
      </c>
      <c r="D5" s="4">
        <v>30</v>
      </c>
    </row>
    <row r="6" spans="1:4" x14ac:dyDescent="0.35">
      <c r="A6" s="3" t="s">
        <v>64</v>
      </c>
      <c r="B6" s="4">
        <v>13</v>
      </c>
      <c r="C6" s="4">
        <v>16</v>
      </c>
      <c r="D6" s="4">
        <v>29</v>
      </c>
    </row>
    <row r="7" spans="1:4" x14ac:dyDescent="0.35">
      <c r="A7" s="3" t="s">
        <v>61</v>
      </c>
      <c r="B7" s="4">
        <v>25</v>
      </c>
      <c r="C7" s="4">
        <v>34</v>
      </c>
      <c r="D7" s="4">
        <v>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064-FDEC-4802-8AAC-58DF239FFEE8}">
  <dimension ref="A3:E8"/>
  <sheetViews>
    <sheetView zoomScale="110" workbookViewId="0">
      <selection activeCell="A3" sqref="A3"/>
    </sheetView>
  </sheetViews>
  <sheetFormatPr baseColWidth="10" defaultRowHeight="14.5" x14ac:dyDescent="0.35"/>
  <cols>
    <col min="1" max="1" width="25.54296875" bestFit="1" customWidth="1"/>
    <col min="2" max="2" width="21.26953125" bestFit="1" customWidth="1"/>
    <col min="3" max="3" width="13" bestFit="1" customWidth="1"/>
    <col min="4" max="4" width="15.08984375" bestFit="1" customWidth="1"/>
    <col min="5" max="5" width="11.453125" bestFit="1" customWidth="1"/>
    <col min="6" max="6" width="25.54296875" bestFit="1" customWidth="1"/>
    <col min="7" max="7" width="33.54296875" bestFit="1" customWidth="1"/>
    <col min="8" max="8" width="30.08984375" bestFit="1" customWidth="1"/>
    <col min="9" max="9" width="38.08984375" bestFit="1" customWidth="1"/>
    <col min="10" max="10" width="4.36328125" bestFit="1" customWidth="1"/>
    <col min="11" max="11" width="4" bestFit="1" customWidth="1"/>
    <col min="12" max="12" width="19.6328125" bestFit="1" customWidth="1"/>
    <col min="13" max="13" width="11.453125" bestFit="1" customWidth="1"/>
  </cols>
  <sheetData>
    <row r="3" spans="1:5" x14ac:dyDescent="0.35">
      <c r="A3" s="2" t="s">
        <v>68</v>
      </c>
      <c r="B3" s="2" t="s">
        <v>62</v>
      </c>
    </row>
    <row r="4" spans="1:5" x14ac:dyDescent="0.35">
      <c r="A4" s="2" t="s">
        <v>59</v>
      </c>
      <c r="B4" t="s">
        <v>8</v>
      </c>
      <c r="C4" t="s">
        <v>23</v>
      </c>
      <c r="D4" t="s">
        <v>18</v>
      </c>
      <c r="E4" t="s">
        <v>61</v>
      </c>
    </row>
    <row r="5" spans="1:5" x14ac:dyDescent="0.35">
      <c r="A5" s="3" t="s">
        <v>16</v>
      </c>
      <c r="B5" s="4">
        <v>13</v>
      </c>
      <c r="C5" s="4">
        <v>13</v>
      </c>
      <c r="D5" s="4">
        <v>9</v>
      </c>
      <c r="E5" s="4">
        <v>35</v>
      </c>
    </row>
    <row r="6" spans="1:5" x14ac:dyDescent="0.35">
      <c r="A6" s="3" t="s">
        <v>21</v>
      </c>
      <c r="B6" s="4">
        <v>1</v>
      </c>
      <c r="C6" s="4">
        <v>1</v>
      </c>
      <c r="D6" s="4">
        <v>2</v>
      </c>
      <c r="E6" s="4">
        <v>4</v>
      </c>
    </row>
    <row r="7" spans="1:5" x14ac:dyDescent="0.35">
      <c r="A7" s="3" t="s">
        <v>10</v>
      </c>
      <c r="B7" s="4">
        <v>6</v>
      </c>
      <c r="C7" s="4">
        <v>7</v>
      </c>
      <c r="D7" s="4">
        <v>7</v>
      </c>
      <c r="E7" s="4">
        <v>20</v>
      </c>
    </row>
    <row r="8" spans="1:5" x14ac:dyDescent="0.35">
      <c r="A8" s="3" t="s">
        <v>61</v>
      </c>
      <c r="B8" s="4">
        <v>20</v>
      </c>
      <c r="C8" s="4">
        <v>21</v>
      </c>
      <c r="D8" s="4">
        <v>18</v>
      </c>
      <c r="E8" s="4">
        <v>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B30-4B11-4E01-AD31-B1BD88DF8EE0}">
  <dimension ref="A3:E10"/>
  <sheetViews>
    <sheetView zoomScale="109" zoomScaleNormal="145" workbookViewId="0">
      <selection activeCell="A3" sqref="A3"/>
    </sheetView>
  </sheetViews>
  <sheetFormatPr baseColWidth="10" defaultRowHeight="14.5" x14ac:dyDescent="0.35"/>
  <cols>
    <col min="1" max="1" width="30.81640625" bestFit="1" customWidth="1"/>
    <col min="2" max="2" width="21.26953125" bestFit="1" customWidth="1"/>
    <col min="3" max="3" width="9" bestFit="1" customWidth="1"/>
    <col min="4" max="4" width="7.1796875" bestFit="1" customWidth="1"/>
    <col min="5" max="5" width="11.54296875" bestFit="1" customWidth="1"/>
    <col min="6" max="6" width="1.81640625" bestFit="1" customWidth="1"/>
    <col min="7" max="7" width="11.453125" bestFit="1" customWidth="1"/>
  </cols>
  <sheetData>
    <row r="3" spans="1:5" x14ac:dyDescent="0.35">
      <c r="A3" s="2" t="s">
        <v>69</v>
      </c>
      <c r="B3" s="2" t="s">
        <v>62</v>
      </c>
    </row>
    <row r="4" spans="1:5" x14ac:dyDescent="0.35">
      <c r="A4" s="2" t="s">
        <v>59</v>
      </c>
      <c r="B4" t="s">
        <v>16</v>
      </c>
      <c r="C4" t="s">
        <v>21</v>
      </c>
      <c r="D4" t="s">
        <v>10</v>
      </c>
      <c r="E4" t="s">
        <v>61</v>
      </c>
    </row>
    <row r="5" spans="1:5" x14ac:dyDescent="0.35">
      <c r="A5" s="3">
        <v>1</v>
      </c>
      <c r="B5" s="4">
        <v>2</v>
      </c>
      <c r="C5" s="4"/>
      <c r="D5" s="4"/>
      <c r="E5" s="4">
        <v>2</v>
      </c>
    </row>
    <row r="6" spans="1:5" x14ac:dyDescent="0.35">
      <c r="A6" s="3">
        <v>2</v>
      </c>
      <c r="B6" s="4">
        <v>6</v>
      </c>
      <c r="C6" s="4">
        <v>3</v>
      </c>
      <c r="D6" s="4">
        <v>1</v>
      </c>
      <c r="E6" s="4">
        <v>10</v>
      </c>
    </row>
    <row r="7" spans="1:5" x14ac:dyDescent="0.35">
      <c r="A7" s="3">
        <v>3</v>
      </c>
      <c r="B7" s="4">
        <v>12</v>
      </c>
      <c r="C7" s="4">
        <v>1</v>
      </c>
      <c r="D7" s="4">
        <v>5</v>
      </c>
      <c r="E7" s="4">
        <v>18</v>
      </c>
    </row>
    <row r="8" spans="1:5" x14ac:dyDescent="0.35">
      <c r="A8" s="3">
        <v>4</v>
      </c>
      <c r="B8" s="4">
        <v>14</v>
      </c>
      <c r="C8" s="4"/>
      <c r="D8" s="4">
        <v>11</v>
      </c>
      <c r="E8" s="4">
        <v>25</v>
      </c>
    </row>
    <row r="9" spans="1:5" x14ac:dyDescent="0.35">
      <c r="A9" s="3">
        <v>5</v>
      </c>
      <c r="B9" s="4">
        <v>1</v>
      </c>
      <c r="C9" s="4"/>
      <c r="D9" s="4">
        <v>3</v>
      </c>
      <c r="E9" s="4">
        <v>4</v>
      </c>
    </row>
    <row r="10" spans="1:5" x14ac:dyDescent="0.35">
      <c r="A10" s="3" t="s">
        <v>61</v>
      </c>
      <c r="B10" s="4">
        <v>35</v>
      </c>
      <c r="C10" s="4">
        <v>4</v>
      </c>
      <c r="D10" s="4">
        <v>20</v>
      </c>
      <c r="E10" s="4">
        <v>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7FB6-4DC3-40BF-903B-758F389F29E2}">
  <dimension ref="A3:D9"/>
  <sheetViews>
    <sheetView workbookViewId="0">
      <selection activeCell="C9" sqref="C9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3" width="26.1796875" bestFit="1" customWidth="1"/>
    <col min="4" max="4" width="11.453125" bestFit="1" customWidth="1"/>
  </cols>
  <sheetData>
    <row r="3" spans="1:4" x14ac:dyDescent="0.35">
      <c r="A3" s="2" t="s">
        <v>60</v>
      </c>
      <c r="B3" s="2" t="s">
        <v>62</v>
      </c>
    </row>
    <row r="4" spans="1:4" x14ac:dyDescent="0.35">
      <c r="A4" s="2" t="s">
        <v>59</v>
      </c>
      <c r="B4" t="s">
        <v>12</v>
      </c>
      <c r="C4" t="s">
        <v>24</v>
      </c>
      <c r="D4" t="s">
        <v>61</v>
      </c>
    </row>
    <row r="5" spans="1:4" x14ac:dyDescent="0.35">
      <c r="A5" s="3" t="s">
        <v>35</v>
      </c>
      <c r="B5" s="4">
        <v>12</v>
      </c>
      <c r="C5" s="4">
        <v>17</v>
      </c>
      <c r="D5" s="4">
        <v>29</v>
      </c>
    </row>
    <row r="6" spans="1:4" x14ac:dyDescent="0.35">
      <c r="A6" s="3" t="s">
        <v>33</v>
      </c>
      <c r="B6" s="4"/>
      <c r="C6" s="4">
        <v>1</v>
      </c>
      <c r="D6" s="4">
        <v>1</v>
      </c>
    </row>
    <row r="7" spans="1:4" x14ac:dyDescent="0.35">
      <c r="A7" s="3" t="s">
        <v>34</v>
      </c>
      <c r="B7" s="4">
        <v>12</v>
      </c>
      <c r="C7" s="4">
        <v>16</v>
      </c>
      <c r="D7" s="4">
        <v>28</v>
      </c>
    </row>
    <row r="8" spans="1:4" x14ac:dyDescent="0.35">
      <c r="A8" s="3" t="s">
        <v>32</v>
      </c>
      <c r="B8" s="4">
        <v>1</v>
      </c>
      <c r="C8" s="4"/>
      <c r="D8" s="4">
        <v>1</v>
      </c>
    </row>
    <row r="9" spans="1:4" x14ac:dyDescent="0.35">
      <c r="A9" s="3" t="s">
        <v>61</v>
      </c>
      <c r="B9" s="4">
        <v>25</v>
      </c>
      <c r="C9" s="4">
        <v>34</v>
      </c>
      <c r="D9" s="4">
        <v>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8167-202B-4342-93E9-017CDD33048F}">
  <dimension ref="A3:D7"/>
  <sheetViews>
    <sheetView zoomScale="125" workbookViewId="0">
      <selection activeCell="A3" sqref="A3"/>
    </sheetView>
  </sheetViews>
  <sheetFormatPr baseColWidth="10" defaultRowHeight="14.5" x14ac:dyDescent="0.35"/>
  <cols>
    <col min="1" max="1" width="25.08984375" bestFit="1" customWidth="1"/>
    <col min="2" max="2" width="21.26953125" bestFit="1" customWidth="1"/>
    <col min="3" max="3" width="15.6328125" bestFit="1" customWidth="1"/>
    <col min="4" max="4" width="11.453125" bestFit="1" customWidth="1"/>
  </cols>
  <sheetData>
    <row r="3" spans="1:4" x14ac:dyDescent="0.35">
      <c r="A3" s="2" t="s">
        <v>60</v>
      </c>
      <c r="B3" s="2" t="s">
        <v>62</v>
      </c>
    </row>
    <row r="4" spans="1:4" x14ac:dyDescent="0.35">
      <c r="A4" s="2" t="s">
        <v>59</v>
      </c>
      <c r="B4" t="s">
        <v>63</v>
      </c>
      <c r="C4" t="s">
        <v>64</v>
      </c>
      <c r="D4" t="s">
        <v>61</v>
      </c>
    </row>
    <row r="5" spans="1:4" x14ac:dyDescent="0.35">
      <c r="A5" s="3" t="s">
        <v>12</v>
      </c>
      <c r="B5" s="4">
        <v>12</v>
      </c>
      <c r="C5" s="4">
        <v>13</v>
      </c>
      <c r="D5" s="4">
        <v>25</v>
      </c>
    </row>
    <row r="6" spans="1:4" x14ac:dyDescent="0.35">
      <c r="A6" s="3" t="s">
        <v>24</v>
      </c>
      <c r="B6" s="4">
        <v>18</v>
      </c>
      <c r="C6" s="4">
        <v>16</v>
      </c>
      <c r="D6" s="4">
        <v>34</v>
      </c>
    </row>
    <row r="7" spans="1:4" x14ac:dyDescent="0.35">
      <c r="A7" s="3" t="s">
        <v>61</v>
      </c>
      <c r="B7" s="4">
        <v>30</v>
      </c>
      <c r="C7" s="4">
        <v>29</v>
      </c>
      <c r="D7" s="4">
        <v>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EBCC-0C4E-4576-B18D-863064FEA8D7}">
  <dimension ref="A3:D10"/>
  <sheetViews>
    <sheetView workbookViewId="0">
      <selection activeCell="A3" sqref="A3"/>
    </sheetView>
  </sheetViews>
  <sheetFormatPr baseColWidth="10" defaultRowHeight="14.5" x14ac:dyDescent="0.35"/>
  <cols>
    <col min="1" max="1" width="29.26953125" bestFit="1" customWidth="1"/>
    <col min="2" max="2" width="21.26953125" bestFit="1" customWidth="1"/>
    <col min="3" max="3" width="15.6328125" bestFit="1" customWidth="1"/>
    <col min="4" max="4" width="11.453125" bestFit="1" customWidth="1"/>
  </cols>
  <sheetData>
    <row r="3" spans="1:4" x14ac:dyDescent="0.35">
      <c r="A3" s="2" t="s">
        <v>70</v>
      </c>
      <c r="B3" s="2" t="s">
        <v>62</v>
      </c>
    </row>
    <row r="4" spans="1:4" x14ac:dyDescent="0.35">
      <c r="A4" s="2" t="s">
        <v>59</v>
      </c>
      <c r="B4" t="s">
        <v>63</v>
      </c>
      <c r="C4" t="s">
        <v>64</v>
      </c>
      <c r="D4" t="s">
        <v>61</v>
      </c>
    </row>
    <row r="5" spans="1:4" x14ac:dyDescent="0.35">
      <c r="A5" s="3" t="s">
        <v>29</v>
      </c>
      <c r="B5" s="4">
        <v>8</v>
      </c>
      <c r="C5" s="4">
        <v>5</v>
      </c>
      <c r="D5" s="4">
        <v>13</v>
      </c>
    </row>
    <row r="6" spans="1:4" x14ac:dyDescent="0.35">
      <c r="A6" s="3" t="s">
        <v>6</v>
      </c>
      <c r="B6" s="4">
        <v>6</v>
      </c>
      <c r="C6" s="4">
        <v>7</v>
      </c>
      <c r="D6" s="4">
        <v>13</v>
      </c>
    </row>
    <row r="7" spans="1:4" x14ac:dyDescent="0.35">
      <c r="A7" s="3" t="s">
        <v>30</v>
      </c>
      <c r="B7" s="4">
        <v>3</v>
      </c>
      <c r="C7" s="4">
        <v>5</v>
      </c>
      <c r="D7" s="4">
        <v>8</v>
      </c>
    </row>
    <row r="8" spans="1:4" x14ac:dyDescent="0.35">
      <c r="A8" s="3" t="s">
        <v>31</v>
      </c>
      <c r="B8" s="4">
        <v>2</v>
      </c>
      <c r="C8" s="4">
        <v>2</v>
      </c>
      <c r="D8" s="4">
        <v>4</v>
      </c>
    </row>
    <row r="9" spans="1:4" x14ac:dyDescent="0.35">
      <c r="A9" s="3" t="s">
        <v>13</v>
      </c>
      <c r="B9" s="4">
        <v>11</v>
      </c>
      <c r="C9" s="4">
        <v>10</v>
      </c>
      <c r="D9" s="4">
        <v>21</v>
      </c>
    </row>
    <row r="10" spans="1:4" x14ac:dyDescent="0.35">
      <c r="A10" s="3" t="s">
        <v>61</v>
      </c>
      <c r="B10" s="4">
        <v>30</v>
      </c>
      <c r="C10" s="4">
        <v>29</v>
      </c>
      <c r="D10" s="4">
        <v>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Hoja10</vt:lpstr>
      <vt:lpstr>Hoja11</vt:lpstr>
      <vt:lpstr>Hoja12</vt:lpstr>
      <vt:lpstr>Hoja13</vt:lpstr>
      <vt:lpstr>Hoja14</vt:lpstr>
      <vt:lpstr>Hoja15</vt:lpstr>
      <vt:lpstr>Hoja16</vt:lpstr>
      <vt:lpstr>Hoja18</vt:lpstr>
      <vt:lpstr>Hoja19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JIMENEZ MARIELA DENISSE</dc:creator>
  <cp:lastModifiedBy>GARCIA JIMENEZ MARIELA DENISSE</cp:lastModifiedBy>
  <dcterms:created xsi:type="dcterms:W3CDTF">2024-11-22T00:58:24Z</dcterms:created>
  <dcterms:modified xsi:type="dcterms:W3CDTF">2024-11-28T00:22:52Z</dcterms:modified>
</cp:coreProperties>
</file>