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Красавчик с БОЛЬШИМ ХУЕМ\САЭУ\"/>
    </mc:Choice>
  </mc:AlternateContent>
  <xr:revisionPtr revIDLastSave="0" documentId="8_{C5A16D73-E2DF-41B0-9C36-8E6D11C6AB9C}" xr6:coauthVersionLast="47" xr6:coauthVersionMax="47" xr10:uidLastSave="{00000000-0000-0000-0000-000000000000}"/>
  <bookViews>
    <workbookView xWindow="-108" yWindow="-108" windowWidth="23256" windowHeight="12576" xr2:uid="{D5EED66F-F2D3-4DE8-9EEC-E17AC30926B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  <c r="C9" i="1"/>
  <c r="D9" i="1"/>
  <c r="E9" i="1"/>
  <c r="F9" i="1"/>
  <c r="G9" i="1"/>
  <c r="H9" i="1"/>
  <c r="B9" i="1"/>
  <c r="C7" i="1"/>
  <c r="D7" i="1"/>
  <c r="E7" i="1"/>
  <c r="F7" i="1"/>
  <c r="G7" i="1"/>
  <c r="B7" i="1"/>
  <c r="C6" i="1"/>
  <c r="D6" i="1"/>
  <c r="E6" i="1"/>
  <c r="F6" i="1"/>
  <c r="G6" i="1"/>
  <c r="H6" i="1"/>
  <c r="B6" i="1"/>
  <c r="G8" i="1" l="1"/>
  <c r="F8" i="1"/>
  <c r="B8" i="1"/>
  <c r="E8" i="1"/>
  <c r="D8" i="1"/>
  <c r="C8" i="1"/>
</calcChain>
</file>

<file path=xl/sharedStrings.xml><?xml version="1.0" encoding="utf-8"?>
<sst xmlns="http://schemas.openxmlformats.org/spreadsheetml/2006/main" count="14" uniqueCount="12">
  <si>
    <r>
      <t>Каскад с ООС (</t>
    </r>
    <r>
      <rPr>
        <i/>
        <sz val="14"/>
        <color theme="1"/>
        <rFont val="Times New Roman"/>
        <family val="1"/>
        <charset val="204"/>
      </rPr>
      <t>Rос</t>
    </r>
    <r>
      <rPr>
        <sz val="14"/>
        <color theme="1"/>
        <rFont val="Times New Roman"/>
        <family val="1"/>
        <charset val="204"/>
      </rPr>
      <t xml:space="preserve">=47 Ом)      </t>
    </r>
    <r>
      <rPr>
        <i/>
        <sz val="14"/>
        <color theme="1"/>
        <rFont val="Times New Roman"/>
        <family val="1"/>
        <charset val="204"/>
      </rPr>
      <t>Е</t>
    </r>
    <r>
      <rPr>
        <i/>
        <vertAlign val="subscript"/>
        <sz val="14"/>
        <color theme="1"/>
        <rFont val="Times New Roman"/>
        <family val="1"/>
        <charset val="204"/>
      </rPr>
      <t>И</t>
    </r>
    <r>
      <rPr>
        <sz val="14"/>
        <color theme="1"/>
        <rFont val="Times New Roman"/>
        <family val="1"/>
        <charset val="204"/>
      </rPr>
      <t xml:space="preserve"> =50 мВ       </t>
    </r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И</t>
    </r>
    <r>
      <rPr>
        <sz val="14"/>
        <color theme="1"/>
        <rFont val="Times New Roman"/>
        <family val="1"/>
        <charset val="204"/>
      </rPr>
      <t xml:space="preserve">=510 Ом         </t>
    </r>
    <r>
      <rPr>
        <i/>
        <sz val="14"/>
        <color theme="1"/>
        <rFont val="Times New Roman"/>
        <family val="1"/>
        <charset val="204"/>
      </rPr>
      <t>F</t>
    </r>
    <r>
      <rPr>
        <sz val="14"/>
        <color theme="1"/>
        <rFont val="Times New Roman"/>
        <family val="1"/>
        <charset val="204"/>
      </rPr>
      <t>=10 кГц</t>
    </r>
  </si>
  <si>
    <t>Параметры</t>
  </si>
  <si>
    <r>
      <t xml:space="preserve">Сопротивление нагрузки </t>
    </r>
    <r>
      <rPr>
        <i/>
        <sz val="14"/>
        <color theme="1"/>
        <rFont val="Times New Roman"/>
        <family val="1"/>
        <charset val="204"/>
      </rPr>
      <t>R</t>
    </r>
    <r>
      <rPr>
        <i/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в Омах</t>
    </r>
  </si>
  <si>
    <t>∞</t>
  </si>
  <si>
    <r>
      <t>Uвх</t>
    </r>
    <r>
      <rPr>
        <sz val="14"/>
        <color theme="1"/>
        <rFont val="Times New Roman"/>
        <family val="1"/>
        <charset val="204"/>
      </rPr>
      <t xml:space="preserve">, мВ </t>
    </r>
  </si>
  <si>
    <r>
      <t>Uвых</t>
    </r>
    <r>
      <rPr>
        <sz val="14"/>
        <color theme="1"/>
        <rFont val="Times New Roman"/>
        <family val="1"/>
        <charset val="204"/>
      </rPr>
      <t>, мВ</t>
    </r>
  </si>
  <si>
    <t>Кu</t>
  </si>
  <si>
    <t>Кi</t>
  </si>
  <si>
    <t>Кр</t>
  </si>
  <si>
    <r>
      <t>Rвх</t>
    </r>
    <r>
      <rPr>
        <sz val="14"/>
        <color theme="1"/>
        <rFont val="Times New Roman"/>
        <family val="1"/>
        <charset val="204"/>
      </rPr>
      <t>,  Ом</t>
    </r>
  </si>
  <si>
    <r>
      <t>Rвых</t>
    </r>
    <r>
      <rPr>
        <sz val="14"/>
        <color theme="1"/>
        <rFont val="Times New Roman"/>
        <family val="1"/>
        <charset val="204"/>
      </rPr>
      <t>, Ом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</si>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</sst>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 style="medium">
        <color rgb="FF000000"/>
      </left>
      <right style="double">
        <color indexed="64"/>
      </right>
      <top/>
      <bottom style="medium">
        <color rgb="FF000000"/>
      </bottom>
      <diagonal/>
    </border>
    <border>
      <left style="medium">
        <color rgb="FF000000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rgb="FF000000"/>
      </bottom>
      <diagonal/>
    </border>
    <border>
      <left/>
      <right/>
      <top style="double">
        <color indexed="64"/>
      </top>
      <bottom style="medium">
        <color rgb="FF000000"/>
      </bottom>
      <diagonal/>
    </border>
    <border>
      <left/>
      <right style="medium">
        <color rgb="FF000000"/>
      </right>
      <top style="double">
        <color indexed="64"/>
      </top>
      <bottom style="medium">
        <color rgb="FF000000"/>
      </bottom>
      <diagonal/>
    </border>
    <border>
      <left style="double">
        <color indexed="64"/>
      </left>
      <right style="medium">
        <color rgb="FF000000"/>
      </right>
      <top style="double">
        <color indexed="64"/>
      </top>
      <bottom style="medium">
        <color rgb="FF000000"/>
      </bottom>
      <diagonal/>
    </border>
    <border>
      <left style="double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0"/>
              <a:t> </a:t>
            </a:r>
            <a:r>
              <a:rPr lang="ru-RU" baseline="0"/>
              <a:t>вх,мВ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Лист1!$B$3:$H$3</c:f>
              <c:strCache>
                <c:ptCount val="7"/>
                <c:pt idx="0">
                  <c:v>15</c:v>
                </c:pt>
                <c:pt idx="1">
                  <c:v>47</c:v>
                </c:pt>
                <c:pt idx="2">
                  <c:v>100</c:v>
                </c:pt>
                <c:pt idx="3">
                  <c:v>300</c:v>
                </c:pt>
                <c:pt idx="4">
                  <c:v>750</c:v>
                </c:pt>
                <c:pt idx="5">
                  <c:v>2400</c:v>
                </c:pt>
                <c:pt idx="6">
                  <c:v>∞</c:v>
                </c:pt>
              </c:strCache>
            </c:strRef>
          </c:xVal>
          <c:yVal>
            <c:numRef>
              <c:f>Лист1!$B$4:$H$4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D-4566-B6A9-44D21909D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32904"/>
        <c:axId val="589632184"/>
      </c:scatterChart>
      <c:valAx>
        <c:axId val="58963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632184"/>
        <c:crosses val="autoZero"/>
        <c:crossBetween val="midCat"/>
      </c:valAx>
      <c:valAx>
        <c:axId val="5896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63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Uвых, мВ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Лист1!$B$3:$H$3</c:f>
              <c:strCache>
                <c:ptCount val="7"/>
                <c:pt idx="0">
                  <c:v>15</c:v>
                </c:pt>
                <c:pt idx="1">
                  <c:v>47</c:v>
                </c:pt>
                <c:pt idx="2">
                  <c:v>100</c:v>
                </c:pt>
                <c:pt idx="3">
                  <c:v>300</c:v>
                </c:pt>
                <c:pt idx="4">
                  <c:v>750</c:v>
                </c:pt>
                <c:pt idx="5">
                  <c:v>2400</c:v>
                </c:pt>
                <c:pt idx="6">
                  <c:v>∞</c:v>
                </c:pt>
              </c:strCache>
            </c:strRef>
          </c:xVal>
          <c:yVal>
            <c:numRef>
              <c:f>Лист1!$B$5:$H$5</c:f>
              <c:numCache>
                <c:formatCode>General</c:formatCode>
                <c:ptCount val="7"/>
                <c:pt idx="0">
                  <c:v>38</c:v>
                </c:pt>
                <c:pt idx="1">
                  <c:v>110</c:v>
                </c:pt>
                <c:pt idx="2">
                  <c:v>205</c:v>
                </c:pt>
                <c:pt idx="3">
                  <c:v>500</c:v>
                </c:pt>
                <c:pt idx="4">
                  <c:v>900</c:v>
                </c:pt>
                <c:pt idx="5">
                  <c:v>1200</c:v>
                </c:pt>
                <c:pt idx="6">
                  <c:v>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3-4328-B1B6-400A2AC0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79144"/>
        <c:axId val="593581664"/>
      </c:scatterChart>
      <c:valAx>
        <c:axId val="59357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581664"/>
        <c:crosses val="autoZero"/>
        <c:crossBetween val="midCat"/>
      </c:valAx>
      <c:valAx>
        <c:axId val="5935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57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Кu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Лист1!$B$3:$H$3</c:f>
              <c:strCache>
                <c:ptCount val="7"/>
                <c:pt idx="0">
                  <c:v>15</c:v>
                </c:pt>
                <c:pt idx="1">
                  <c:v>47</c:v>
                </c:pt>
                <c:pt idx="2">
                  <c:v>100</c:v>
                </c:pt>
                <c:pt idx="3">
                  <c:v>300</c:v>
                </c:pt>
                <c:pt idx="4">
                  <c:v>750</c:v>
                </c:pt>
                <c:pt idx="5">
                  <c:v>2400</c:v>
                </c:pt>
                <c:pt idx="6">
                  <c:v>∞</c:v>
                </c:pt>
              </c:strCache>
            </c:strRef>
          </c:xVal>
          <c:yVal>
            <c:numRef>
              <c:f>Лист1!$B$6:$H$6</c:f>
              <c:numCache>
                <c:formatCode>0.00</c:formatCode>
                <c:ptCount val="7"/>
                <c:pt idx="0">
                  <c:v>3.8</c:v>
                </c:pt>
                <c:pt idx="1">
                  <c:v>11</c:v>
                </c:pt>
                <c:pt idx="2">
                  <c:v>20.5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6-4A39-98CC-A37C43C7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03336"/>
        <c:axId val="689199016"/>
      </c:scatterChart>
      <c:valAx>
        <c:axId val="6892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199016"/>
        <c:crosses val="autoZero"/>
        <c:crossBetween val="midCat"/>
      </c:valAx>
      <c:valAx>
        <c:axId val="6891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20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Кi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Лист1!$B$3:$H$3</c:f>
              <c:strCache>
                <c:ptCount val="7"/>
                <c:pt idx="0">
                  <c:v>15</c:v>
                </c:pt>
                <c:pt idx="1">
                  <c:v>47</c:v>
                </c:pt>
                <c:pt idx="2">
                  <c:v>100</c:v>
                </c:pt>
                <c:pt idx="3">
                  <c:v>300</c:v>
                </c:pt>
                <c:pt idx="4">
                  <c:v>750</c:v>
                </c:pt>
                <c:pt idx="5">
                  <c:v>2400</c:v>
                </c:pt>
                <c:pt idx="6">
                  <c:v>∞</c:v>
                </c:pt>
              </c:strCache>
            </c:strRef>
          </c:xVal>
          <c:yVal>
            <c:numRef>
              <c:f>Лист1!$B$7:$H$7</c:f>
              <c:numCache>
                <c:formatCode>General</c:formatCode>
                <c:ptCount val="7"/>
                <c:pt idx="0">
                  <c:v>129.19999999999999</c:v>
                </c:pt>
                <c:pt idx="1">
                  <c:v>119.36170212765958</c:v>
                </c:pt>
                <c:pt idx="2">
                  <c:v>104.55</c:v>
                </c:pt>
                <c:pt idx="3">
                  <c:v>85</c:v>
                </c:pt>
                <c:pt idx="4">
                  <c:v>61.2</c:v>
                </c:pt>
                <c:pt idx="5">
                  <c:v>25.5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7-4138-8892-59A24299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05792"/>
        <c:axId val="599210472"/>
      </c:scatterChart>
      <c:valAx>
        <c:axId val="5992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210472"/>
        <c:crosses val="autoZero"/>
        <c:crossBetween val="midCat"/>
      </c:valAx>
      <c:valAx>
        <c:axId val="5992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2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Кр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Лист1!$B$3:$H$3</c:f>
              <c:strCache>
                <c:ptCount val="7"/>
                <c:pt idx="0">
                  <c:v>15</c:v>
                </c:pt>
                <c:pt idx="1">
                  <c:v>47</c:v>
                </c:pt>
                <c:pt idx="2">
                  <c:v>100</c:v>
                </c:pt>
                <c:pt idx="3">
                  <c:v>300</c:v>
                </c:pt>
                <c:pt idx="4">
                  <c:v>750</c:v>
                </c:pt>
                <c:pt idx="5">
                  <c:v>2400</c:v>
                </c:pt>
                <c:pt idx="6">
                  <c:v>∞</c:v>
                </c:pt>
              </c:strCache>
            </c:strRef>
          </c:xVal>
          <c:yVal>
            <c:numRef>
              <c:f>Лист1!$B$8:$H$8</c:f>
              <c:numCache>
                <c:formatCode>General</c:formatCode>
                <c:ptCount val="7"/>
                <c:pt idx="0">
                  <c:v>490.95999999999992</c:v>
                </c:pt>
                <c:pt idx="1">
                  <c:v>1312.9787234042553</c:v>
                </c:pt>
                <c:pt idx="2">
                  <c:v>2143.2750000000001</c:v>
                </c:pt>
                <c:pt idx="3">
                  <c:v>4250</c:v>
                </c:pt>
                <c:pt idx="4">
                  <c:v>5508</c:v>
                </c:pt>
                <c:pt idx="5">
                  <c:v>3060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9-4A5C-AA4F-3FAAEA04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47272"/>
        <c:axId val="483842232"/>
      </c:scatterChart>
      <c:valAx>
        <c:axId val="48384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42232"/>
        <c:crosses val="autoZero"/>
        <c:crossBetween val="midCat"/>
      </c:valAx>
      <c:valAx>
        <c:axId val="48384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4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Rвх,  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Лист1!$B$3:$H$3</c:f>
              <c:strCache>
                <c:ptCount val="7"/>
                <c:pt idx="0">
                  <c:v>15</c:v>
                </c:pt>
                <c:pt idx="1">
                  <c:v>47</c:v>
                </c:pt>
                <c:pt idx="2">
                  <c:v>100</c:v>
                </c:pt>
                <c:pt idx="3">
                  <c:v>300</c:v>
                </c:pt>
                <c:pt idx="4">
                  <c:v>750</c:v>
                </c:pt>
                <c:pt idx="5">
                  <c:v>2400</c:v>
                </c:pt>
                <c:pt idx="6">
                  <c:v>∞</c:v>
                </c:pt>
              </c:strCache>
            </c:strRef>
          </c:xVal>
          <c:yVal>
            <c:numRef>
              <c:f>Лист1!$B$9:$H$9</c:f>
              <c:numCache>
                <c:formatCode>General</c:formatCode>
                <c:ptCount val="7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E-48CD-BA3C-6E2727671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11616"/>
        <c:axId val="689207656"/>
      </c:scatterChart>
      <c:valAx>
        <c:axId val="6892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207656"/>
        <c:crosses val="autoZero"/>
        <c:crossBetween val="midCat"/>
      </c:valAx>
      <c:valAx>
        <c:axId val="6892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2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Лист1!$A$10</c:f>
              <c:strCache>
                <c:ptCount val="1"/>
                <c:pt idx="0">
                  <c:v>Rвых, 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Лист1!$B$3:$H$3</c:f>
              <c:strCache>
                <c:ptCount val="7"/>
                <c:pt idx="0">
                  <c:v>15</c:v>
                </c:pt>
                <c:pt idx="1">
                  <c:v>47</c:v>
                </c:pt>
                <c:pt idx="2">
                  <c:v>100</c:v>
                </c:pt>
                <c:pt idx="3">
                  <c:v>300</c:v>
                </c:pt>
                <c:pt idx="4">
                  <c:v>750</c:v>
                </c:pt>
                <c:pt idx="5">
                  <c:v>2400</c:v>
                </c:pt>
                <c:pt idx="6">
                  <c:v>∞</c:v>
                </c:pt>
              </c:strCache>
            </c:strRef>
          </c:xVal>
          <c:yVal>
            <c:numRef>
              <c:f>Лист1!$B$10:$H$10</c:f>
              <c:numCache>
                <c:formatCode>General</c:formatCode>
                <c:ptCount val="7"/>
                <c:pt idx="0">
                  <c:v>735</c:v>
                </c:pt>
                <c:pt idx="1">
                  <c:v>764.81818181818187</c:v>
                </c:pt>
                <c:pt idx="2">
                  <c:v>826.82926829268285</c:v>
                </c:pt>
                <c:pt idx="3">
                  <c:v>840</c:v>
                </c:pt>
                <c:pt idx="4">
                  <c:v>833.33333333333337</c:v>
                </c:pt>
                <c:pt idx="5">
                  <c:v>1400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8-4E3C-984D-E473CD45F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14656"/>
        <c:axId val="589421856"/>
      </c:scatterChart>
      <c:valAx>
        <c:axId val="5894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421856"/>
        <c:crosses val="autoZero"/>
        <c:crossBetween val="midCat"/>
      </c:valAx>
      <c:valAx>
        <c:axId val="5894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4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94706</xdr:colOff>
      <xdr:row>1</xdr:row>
      <xdr:rowOff>247650</xdr:rowOff>
    </xdr:from>
    <xdr:to>
      <xdr:col>19</xdr:col>
      <xdr:colOff>399506</xdr:colOff>
      <xdr:row>9</xdr:row>
      <xdr:rowOff>384810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CE9995-815C-93E8-D87E-F2B39722D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93617</xdr:colOff>
      <xdr:row>10</xdr:row>
      <xdr:rowOff>86541</xdr:rowOff>
    </xdr:from>
    <xdr:to>
      <xdr:col>19</xdr:col>
      <xdr:colOff>398417</xdr:colOff>
      <xdr:row>25</xdr:row>
      <xdr:rowOff>87630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E6BF0B-21AF-5D90-4B81-780E76AF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176348</xdr:colOff>
      <xdr:row>42</xdr:row>
      <xdr:rowOff>15783</xdr:rowOff>
    </xdr:from>
    <xdr:to>
      <xdr:col>23</xdr:col>
      <xdr:colOff>481148</xdr:colOff>
      <xdr:row>57</xdr:row>
      <xdr:rowOff>9251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F32E08B-C9A5-A3F4-58E1-3AB38778E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79466</xdr:colOff>
      <xdr:row>26</xdr:row>
      <xdr:rowOff>12518</xdr:rowOff>
    </xdr:from>
    <xdr:to>
      <xdr:col>19</xdr:col>
      <xdr:colOff>384266</xdr:colOff>
      <xdr:row>41</xdr:row>
      <xdr:rowOff>9253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74D8B93-89AC-AD9D-7FB0-239B6E96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3266</xdr:colOff>
      <xdr:row>25</xdr:row>
      <xdr:rowOff>174716</xdr:rowOff>
    </xdr:from>
    <xdr:to>
      <xdr:col>27</xdr:col>
      <xdr:colOff>308066</xdr:colOff>
      <xdr:row>40</xdr:row>
      <xdr:rowOff>169273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D73AEA3-76BD-8674-055B-DF0F03EC9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11975</xdr:colOff>
      <xdr:row>10</xdr:row>
      <xdr:rowOff>5988</xdr:rowOff>
    </xdr:from>
    <xdr:to>
      <xdr:col>27</xdr:col>
      <xdr:colOff>316775</xdr:colOff>
      <xdr:row>25</xdr:row>
      <xdr:rowOff>545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75E11B1-889F-1BF3-0352-583D8463D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605246</xdr:colOff>
      <xdr:row>1</xdr:row>
      <xdr:rowOff>221525</xdr:rowOff>
    </xdr:from>
    <xdr:to>
      <xdr:col>27</xdr:col>
      <xdr:colOff>300446</xdr:colOff>
      <xdr:row>9</xdr:row>
      <xdr:rowOff>358685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202696E-68FB-36BA-D37B-2F1CEBE45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A9E9-41FB-4DAD-86A6-B7853C873E5E}">
  <dimension ref="A1:L10"/>
  <sheetViews>
    <sheetView tabSelected="1" topLeftCell="A13" zoomScale="55" zoomScaleNormal="55" workbookViewId="0">
      <selection activeCell="K9" sqref="K9"/>
    </sheetView>
  </sheetViews>
  <sheetFormatPr defaultRowHeight="14.4" x14ac:dyDescent="0.3"/>
  <cols>
    <col min="2" max="2" width="8.88671875" customWidth="1"/>
  </cols>
  <sheetData>
    <row r="1" spans="1:12" ht="38.4" customHeight="1" thickBot="1" x14ac:dyDescent="0.35">
      <c r="A1" s="5" t="s">
        <v>0</v>
      </c>
      <c r="B1" s="6"/>
      <c r="C1" s="6"/>
      <c r="D1" s="6"/>
      <c r="E1" s="6"/>
      <c r="F1" s="6"/>
      <c r="G1" s="6"/>
      <c r="H1" s="7"/>
      <c r="L1">
        <v>510</v>
      </c>
    </row>
    <row r="2" spans="1:12" ht="20.399999999999999" customHeight="1" thickTop="1" thickBot="1" x14ac:dyDescent="0.35">
      <c r="A2" s="8" t="s">
        <v>1</v>
      </c>
      <c r="B2" s="10" t="s">
        <v>2</v>
      </c>
      <c r="C2" s="11"/>
      <c r="D2" s="11"/>
      <c r="E2" s="11"/>
      <c r="F2" s="11"/>
      <c r="G2" s="11"/>
      <c r="H2" s="12"/>
      <c r="L2">
        <v>20</v>
      </c>
    </row>
    <row r="3" spans="1:12" ht="18.600000000000001" thickBot="1" x14ac:dyDescent="0.35">
      <c r="A3" s="9"/>
      <c r="B3" s="1">
        <v>15</v>
      </c>
      <c r="C3" s="1">
        <v>47</v>
      </c>
      <c r="D3" s="1">
        <v>100</v>
      </c>
      <c r="E3" s="1">
        <v>300</v>
      </c>
      <c r="F3" s="1">
        <v>750</v>
      </c>
      <c r="G3" s="1">
        <v>2400</v>
      </c>
      <c r="H3" s="1" t="s">
        <v>3</v>
      </c>
    </row>
    <row r="4" spans="1:12" ht="37.200000000000003" thickTop="1" thickBot="1" x14ac:dyDescent="0.35">
      <c r="A4" s="2" t="s">
        <v>4</v>
      </c>
      <c r="B4" s="14">
        <v>10</v>
      </c>
      <c r="C4" s="15">
        <v>10</v>
      </c>
      <c r="D4" s="15">
        <v>10</v>
      </c>
      <c r="E4" s="15">
        <v>10</v>
      </c>
      <c r="F4" s="15">
        <v>10</v>
      </c>
      <c r="G4" s="15">
        <v>10</v>
      </c>
      <c r="H4" s="15">
        <v>10</v>
      </c>
    </row>
    <row r="5" spans="1:12" ht="36.6" thickBot="1" x14ac:dyDescent="0.35">
      <c r="A5" s="4" t="s">
        <v>5</v>
      </c>
      <c r="B5" s="16">
        <v>38</v>
      </c>
      <c r="C5" s="17">
        <v>110</v>
      </c>
      <c r="D5" s="17">
        <v>205</v>
      </c>
      <c r="E5" s="17">
        <v>500</v>
      </c>
      <c r="F5" s="17">
        <v>900</v>
      </c>
      <c r="G5" s="17">
        <v>1200</v>
      </c>
      <c r="H5" s="17">
        <v>1900</v>
      </c>
    </row>
    <row r="6" spans="1:12" ht="18.600000000000001" thickBot="1" x14ac:dyDescent="0.35">
      <c r="A6" s="2" t="s">
        <v>6</v>
      </c>
      <c r="B6" s="13">
        <f>B5/B4</f>
        <v>3.8</v>
      </c>
      <c r="C6" s="13">
        <f t="shared" ref="C6:H6" si="0">C5/C4</f>
        <v>11</v>
      </c>
      <c r="D6" s="13">
        <f t="shared" si="0"/>
        <v>20.5</v>
      </c>
      <c r="E6" s="13">
        <f t="shared" si="0"/>
        <v>50</v>
      </c>
      <c r="F6" s="13">
        <f t="shared" si="0"/>
        <v>90</v>
      </c>
      <c r="G6" s="13">
        <f t="shared" si="0"/>
        <v>120</v>
      </c>
      <c r="H6" s="13">
        <f t="shared" si="0"/>
        <v>190</v>
      </c>
    </row>
    <row r="7" spans="1:12" ht="18.600000000000001" thickBot="1" x14ac:dyDescent="0.35">
      <c r="A7" s="2" t="s">
        <v>7</v>
      </c>
      <c r="B7" s="3">
        <f>($L$1/B3)*(B5/($L$2-B4))</f>
        <v>129.19999999999999</v>
      </c>
      <c r="C7" s="3">
        <f t="shared" ref="C7:H7" si="1">($L$1/C3)*(C5/($L$2-C4))</f>
        <v>119.36170212765958</v>
      </c>
      <c r="D7" s="3">
        <f t="shared" si="1"/>
        <v>104.55</v>
      </c>
      <c r="E7" s="3">
        <f t="shared" si="1"/>
        <v>85</v>
      </c>
      <c r="F7" s="3">
        <f t="shared" si="1"/>
        <v>61.2</v>
      </c>
      <c r="G7" s="3">
        <f t="shared" si="1"/>
        <v>25.5</v>
      </c>
      <c r="H7" s="3" t="s">
        <v>11</v>
      </c>
    </row>
    <row r="8" spans="1:12" ht="18.600000000000001" thickBot="1" x14ac:dyDescent="0.35">
      <c r="A8" s="2" t="s">
        <v>8</v>
      </c>
      <c r="B8" s="3">
        <f>B6*B7</f>
        <v>490.95999999999992</v>
      </c>
      <c r="C8" s="3">
        <f t="shared" ref="C8:H8" si="2">C6*C7</f>
        <v>1312.9787234042553</v>
      </c>
      <c r="D8" s="3">
        <f t="shared" si="2"/>
        <v>2143.2750000000001</v>
      </c>
      <c r="E8" s="3">
        <f t="shared" si="2"/>
        <v>4250</v>
      </c>
      <c r="F8" s="3">
        <f t="shared" si="2"/>
        <v>5508</v>
      </c>
      <c r="G8" s="3">
        <f t="shared" si="2"/>
        <v>3060</v>
      </c>
      <c r="H8" s="3" t="s">
        <v>11</v>
      </c>
    </row>
    <row r="9" spans="1:12" ht="36.6" thickBot="1" x14ac:dyDescent="0.35">
      <c r="A9" s="2" t="s">
        <v>9</v>
      </c>
      <c r="B9" s="3">
        <f>$L$1*B4/($L$2-B4)</f>
        <v>510</v>
      </c>
      <c r="C9" s="3">
        <f t="shared" ref="C9:H9" si="3">$L$1*C4/($L$2-C4)</f>
        <v>510</v>
      </c>
      <c r="D9" s="3">
        <f t="shared" si="3"/>
        <v>510</v>
      </c>
      <c r="E9" s="3">
        <f t="shared" si="3"/>
        <v>510</v>
      </c>
      <c r="F9" s="3">
        <f t="shared" si="3"/>
        <v>510</v>
      </c>
      <c r="G9" s="3">
        <f t="shared" si="3"/>
        <v>510</v>
      </c>
      <c r="H9" s="3">
        <f t="shared" si="3"/>
        <v>510</v>
      </c>
    </row>
    <row r="10" spans="1:12" ht="36.6" thickBot="1" x14ac:dyDescent="0.35">
      <c r="A10" s="2" t="s">
        <v>10</v>
      </c>
      <c r="B10" s="3">
        <f>B3*(($H$5-B5)/(B5))</f>
        <v>735</v>
      </c>
      <c r="C10" s="3">
        <f t="shared" ref="C10:H10" si="4">C3*(($H$5-C5)/(C5))</f>
        <v>764.81818181818187</v>
      </c>
      <c r="D10" s="3">
        <f t="shared" si="4"/>
        <v>826.82926829268285</v>
      </c>
      <c r="E10" s="3">
        <f t="shared" si="4"/>
        <v>840</v>
      </c>
      <c r="F10" s="3">
        <f t="shared" si="4"/>
        <v>833.33333333333337</v>
      </c>
      <c r="G10" s="3">
        <f t="shared" si="4"/>
        <v>1400</v>
      </c>
      <c r="H10" s="3" t="s">
        <v>11</v>
      </c>
    </row>
  </sheetData>
  <mergeCells count="3">
    <mergeCell ref="A1:H1"/>
    <mergeCell ref="A2:A3"/>
    <mergeCell ref="B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2024-04-03T16:45:23Z</dcterms:created>
  <dcterms:modified xsi:type="dcterms:W3CDTF">2024-04-03T17:33:51Z</dcterms:modified>
</cp:coreProperties>
</file>