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1380" yWindow="-105" windowWidth="21765" windowHeight="13170"/>
  </bookViews>
  <sheets>
    <sheet name="data" sheetId="1" r:id="rId1"/>
    <sheet name="transactions" sheetId="2" r:id="rId2"/>
    <sheet name="описание" sheetId="3" r:id="rId3"/>
    <sheet name="Баллы" sheetId="4" r:id="rId4"/>
  </sheets>
  <definedNames>
    <definedName name="_xlnm._FilterDatabase" localSheetId="0" hidden="1">data!$A$1:$R$169</definedName>
    <definedName name="_xlnm._FilterDatabase" localSheetId="1" hidden="1">transactions!$A$1:$H$171</definedName>
  </definedNames>
  <calcPr calcId="125725"/>
</workbook>
</file>

<file path=xl/calcChain.xml><?xml version="1.0" encoding="utf-8"?>
<calcChain xmlns="http://schemas.openxmlformats.org/spreadsheetml/2006/main">
  <c r="C27" i="4"/>
  <c r="D26"/>
  <c r="C26" s="1"/>
  <c r="D25"/>
  <c r="C25" s="1"/>
  <c r="D24"/>
  <c r="C24" s="1"/>
  <c r="D23"/>
  <c r="C23" s="1"/>
  <c r="D22"/>
  <c r="C22" s="1"/>
  <c r="D21"/>
  <c r="C21" s="1"/>
  <c r="D20"/>
  <c r="C20" s="1"/>
  <c r="D19"/>
  <c r="C19" s="1"/>
  <c r="D18"/>
  <c r="C18" s="1"/>
  <c r="D17"/>
  <c r="C17" s="1"/>
  <c r="D16"/>
  <c r="C16" s="1"/>
  <c r="D15"/>
  <c r="C15" s="1"/>
  <c r="D14"/>
  <c r="C14" s="1"/>
  <c r="D13"/>
  <c r="C13" s="1"/>
  <c r="D12"/>
  <c r="C12" s="1"/>
  <c r="D11"/>
  <c r="C11" s="1"/>
  <c r="D10"/>
  <c r="C10" s="1"/>
  <c r="D9"/>
  <c r="C9" s="1"/>
  <c r="D8"/>
  <c r="C8" s="1"/>
  <c r="D7"/>
  <c r="C7" s="1"/>
  <c r="D6"/>
  <c r="C6" s="1"/>
  <c r="D5"/>
  <c r="C5" s="1"/>
  <c r="D4"/>
  <c r="C4" s="1"/>
  <c r="D3"/>
  <c r="C3" s="1"/>
  <c r="D2"/>
  <c r="C2" s="1"/>
  <c r="F171" i="2" l="1"/>
  <c r="M167" i="1" s="1"/>
  <c r="I167" s="1"/>
  <c r="F170" i="2"/>
  <c r="M160" i="1" s="1"/>
  <c r="I160" s="1"/>
  <c r="F169" i="2"/>
  <c r="F168"/>
  <c r="F167"/>
  <c r="M164" i="1" s="1"/>
  <c r="I164" s="1"/>
  <c r="F166" i="2"/>
  <c r="F165"/>
  <c r="F164"/>
  <c r="F163"/>
  <c r="M163" i="1" s="1"/>
  <c r="I163" s="1"/>
  <c r="F162" i="2"/>
  <c r="F161"/>
  <c r="M159" i="1" s="1"/>
  <c r="I159" s="1"/>
  <c r="F160" i="2"/>
  <c r="F159"/>
  <c r="M154" i="1" s="1"/>
  <c r="I154" s="1"/>
  <c r="F158" i="2"/>
  <c r="F157"/>
  <c r="F156"/>
  <c r="F155"/>
  <c r="M157" i="1" s="1"/>
  <c r="I157" s="1"/>
  <c r="F154" i="2"/>
  <c r="F153"/>
  <c r="F152"/>
  <c r="F151"/>
  <c r="M142" i="1" s="1"/>
  <c r="I142" s="1"/>
  <c r="F150" i="2"/>
  <c r="F149"/>
  <c r="F148"/>
  <c r="F147"/>
  <c r="F146"/>
  <c r="F145"/>
  <c r="F144"/>
  <c r="F143"/>
  <c r="M141" i="1" s="1"/>
  <c r="I141" s="1"/>
  <c r="F142" i="2"/>
  <c r="F141"/>
  <c r="F140"/>
  <c r="F139"/>
  <c r="M138" i="1" s="1"/>
  <c r="I138" s="1"/>
  <c r="F138" i="2"/>
  <c r="F137"/>
  <c r="F136"/>
  <c r="F135"/>
  <c r="M137" i="1" s="1"/>
  <c r="I137" s="1"/>
  <c r="F134" i="2"/>
  <c r="F133"/>
  <c r="F132"/>
  <c r="F131"/>
  <c r="F130"/>
  <c r="F129"/>
  <c r="F128"/>
  <c r="F127"/>
  <c r="M122" i="1" s="1"/>
  <c r="I122" s="1"/>
  <c r="F126" i="2"/>
  <c r="F125"/>
  <c r="F124"/>
  <c r="F123"/>
  <c r="M117" i="1" s="1"/>
  <c r="I117" s="1"/>
  <c r="F122" i="2"/>
  <c r="F121"/>
  <c r="F120"/>
  <c r="F119"/>
  <c r="F118"/>
  <c r="F117"/>
  <c r="F116"/>
  <c r="F115"/>
  <c r="M109" i="1" s="1"/>
  <c r="I109" s="1"/>
  <c r="F114" i="2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M169" i="1"/>
  <c r="I169" s="1"/>
  <c r="M166"/>
  <c r="I166" s="1"/>
  <c r="M165"/>
  <c r="I165" s="1"/>
  <c r="M162"/>
  <c r="I162" s="1"/>
  <c r="M156"/>
  <c r="I156" s="1"/>
  <c r="M155"/>
  <c r="I155" s="1"/>
  <c r="M153"/>
  <c r="I153" s="1"/>
  <c r="M152"/>
  <c r="I152" s="1"/>
  <c r="M150"/>
  <c r="I150" s="1"/>
  <c r="M149"/>
  <c r="I149" s="1"/>
  <c r="M148"/>
  <c r="I148" s="1"/>
  <c r="M147"/>
  <c r="I147" s="1"/>
  <c r="M146"/>
  <c r="I146" s="1"/>
  <c r="M145"/>
  <c r="I145" s="1"/>
  <c r="M144"/>
  <c r="I144" s="1"/>
  <c r="M143"/>
  <c r="I143" s="1"/>
  <c r="M140"/>
  <c r="I140" s="1"/>
  <c r="M139"/>
  <c r="I139" s="1"/>
  <c r="M136"/>
  <c r="I136" s="1"/>
  <c r="M135"/>
  <c r="I135" s="1"/>
  <c r="M133"/>
  <c r="I133" s="1"/>
  <c r="M132"/>
  <c r="I132" s="1"/>
  <c r="M131"/>
  <c r="I131" s="1"/>
  <c r="M130"/>
  <c r="I130" s="1"/>
  <c r="M129"/>
  <c r="I129" s="1"/>
  <c r="M128"/>
  <c r="I128" s="1"/>
  <c r="M127"/>
  <c r="I127" s="1"/>
  <c r="M126"/>
  <c r="I126" s="1"/>
  <c r="M125"/>
  <c r="I125" s="1"/>
  <c r="M124"/>
  <c r="I124" s="1"/>
  <c r="M123"/>
  <c r="I123" s="1"/>
  <c r="M121"/>
  <c r="I121" s="1"/>
  <c r="M120"/>
  <c r="I120" s="1"/>
  <c r="M119"/>
  <c r="I119" s="1"/>
  <c r="M118"/>
  <c r="I118" s="1"/>
  <c r="M116"/>
  <c r="I116" s="1"/>
  <c r="M115"/>
  <c r="I115" s="1"/>
  <c r="M114"/>
  <c r="I114" s="1"/>
  <c r="M113"/>
  <c r="I113" s="1"/>
  <c r="M112"/>
  <c r="I112" s="1"/>
  <c r="M111"/>
  <c r="I111" s="1"/>
  <c r="M110"/>
  <c r="I110" s="1"/>
  <c r="M108"/>
  <c r="I108" s="1"/>
  <c r="M107"/>
  <c r="I107" s="1"/>
  <c r="M106"/>
  <c r="I106" s="1"/>
  <c r="M105"/>
  <c r="I105" s="1"/>
  <c r="M104"/>
  <c r="I104" s="1"/>
  <c r="M103"/>
  <c r="I103" s="1"/>
  <c r="M102"/>
  <c r="I102" s="1"/>
  <c r="M101"/>
  <c r="I101" s="1"/>
  <c r="M100"/>
  <c r="I100" s="1"/>
  <c r="M99"/>
  <c r="I99" s="1"/>
  <c r="M98"/>
  <c r="I98" s="1"/>
  <c r="M97"/>
  <c r="I97" s="1"/>
  <c r="M96"/>
  <c r="I96" s="1"/>
  <c r="M95"/>
  <c r="I95" s="1"/>
  <c r="M94"/>
  <c r="I94" s="1"/>
  <c r="M93"/>
  <c r="I93" s="1"/>
  <c r="M92"/>
  <c r="I92" s="1"/>
  <c r="M91"/>
  <c r="I91" s="1"/>
  <c r="M90"/>
  <c r="I90" s="1"/>
  <c r="M89"/>
  <c r="I89" s="1"/>
  <c r="M88"/>
  <c r="I88" s="1"/>
  <c r="M87"/>
  <c r="I87" s="1"/>
  <c r="M86"/>
  <c r="I86" s="1"/>
  <c r="M85"/>
  <c r="I85" s="1"/>
  <c r="M84"/>
  <c r="I84" s="1"/>
  <c r="M83"/>
  <c r="I83" s="1"/>
  <c r="M82"/>
  <c r="I82" s="1"/>
  <c r="M81"/>
  <c r="I81" s="1"/>
  <c r="M80"/>
  <c r="I80" s="1"/>
  <c r="M79"/>
  <c r="I79" s="1"/>
  <c r="M78"/>
  <c r="I78" s="1"/>
  <c r="M77"/>
  <c r="I77" s="1"/>
  <c r="M76"/>
  <c r="I76" s="1"/>
  <c r="M75"/>
  <c r="I75" s="1"/>
  <c r="M74"/>
  <c r="I74" s="1"/>
  <c r="M73"/>
  <c r="I73" s="1"/>
  <c r="M72"/>
  <c r="I72" s="1"/>
  <c r="M71"/>
  <c r="I71" s="1"/>
  <c r="M70"/>
  <c r="I70" s="1"/>
  <c r="M69"/>
  <c r="I69" s="1"/>
  <c r="M68"/>
  <c r="I68" s="1"/>
  <c r="M67"/>
  <c r="I67" s="1"/>
  <c r="M66"/>
  <c r="I66" s="1"/>
  <c r="M65"/>
  <c r="I65" s="1"/>
  <c r="M64"/>
  <c r="I64" s="1"/>
  <c r="M63"/>
  <c r="I63" s="1"/>
  <c r="M62"/>
  <c r="I62" s="1"/>
  <c r="M61"/>
  <c r="I61" s="1"/>
  <c r="M60"/>
  <c r="I60" s="1"/>
  <c r="M59"/>
  <c r="I59" s="1"/>
  <c r="M58"/>
  <c r="I58" s="1"/>
  <c r="M57"/>
  <c r="I57" s="1"/>
  <c r="M56"/>
  <c r="I56" s="1"/>
  <c r="M55"/>
  <c r="I55" s="1"/>
  <c r="M54"/>
  <c r="I54" s="1"/>
  <c r="M53"/>
  <c r="I53" s="1"/>
  <c r="M52"/>
  <c r="I52" s="1"/>
  <c r="M51"/>
  <c r="I51" s="1"/>
  <c r="M50"/>
  <c r="I50" s="1"/>
  <c r="M49"/>
  <c r="I49" s="1"/>
  <c r="M48"/>
  <c r="I48" s="1"/>
  <c r="M47"/>
  <c r="I47" s="1"/>
  <c r="M46"/>
  <c r="I46" s="1"/>
  <c r="M45"/>
  <c r="I45" s="1"/>
  <c r="M44"/>
  <c r="I44" s="1"/>
  <c r="M43"/>
  <c r="I43" s="1"/>
  <c r="M42"/>
  <c r="I42" s="1"/>
  <c r="M41"/>
  <c r="I41" s="1"/>
  <c r="M40"/>
  <c r="I40" s="1"/>
  <c r="M39"/>
  <c r="I39" s="1"/>
  <c r="M38"/>
  <c r="I38" s="1"/>
  <c r="M37"/>
  <c r="I37" s="1"/>
  <c r="M36"/>
  <c r="I36" s="1"/>
  <c r="M35"/>
  <c r="I35" s="1"/>
  <c r="M34"/>
  <c r="I34" s="1"/>
  <c r="M33"/>
  <c r="I33" s="1"/>
  <c r="M32"/>
  <c r="I32" s="1"/>
  <c r="M31"/>
  <c r="I31" s="1"/>
  <c r="M30"/>
  <c r="I30" s="1"/>
  <c r="M29"/>
  <c r="I29" s="1"/>
  <c r="M28"/>
  <c r="I28" s="1"/>
  <c r="M27"/>
  <c r="I27" s="1"/>
  <c r="M26"/>
  <c r="I26" s="1"/>
  <c r="M25"/>
  <c r="I25" s="1"/>
  <c r="M24"/>
  <c r="I24" s="1"/>
  <c r="M23"/>
  <c r="I23" s="1"/>
  <c r="M22"/>
  <c r="I22" s="1"/>
  <c r="M21"/>
  <c r="I21" s="1"/>
  <c r="M20"/>
  <c r="I20" s="1"/>
  <c r="M19"/>
  <c r="I19" s="1"/>
  <c r="M18"/>
  <c r="I18" s="1"/>
  <c r="M17"/>
  <c r="I17" s="1"/>
  <c r="M16"/>
  <c r="I16" s="1"/>
  <c r="M15"/>
  <c r="I15" s="1"/>
  <c r="M14"/>
  <c r="I14" s="1"/>
  <c r="M13"/>
  <c r="I13" s="1"/>
  <c r="M12"/>
  <c r="I12" s="1"/>
  <c r="M11"/>
  <c r="I11" s="1"/>
  <c r="M10"/>
  <c r="I10" s="1"/>
  <c r="M9"/>
  <c r="I9" s="1"/>
  <c r="M8"/>
  <c r="I8" s="1"/>
  <c r="M7"/>
  <c r="I7" s="1"/>
  <c r="M6"/>
  <c r="I6" s="1"/>
  <c r="M5"/>
  <c r="I5" s="1"/>
  <c r="M4"/>
  <c r="I4" s="1"/>
  <c r="M3"/>
  <c r="I3" s="1"/>
  <c r="M2"/>
  <c r="I2" s="1"/>
  <c r="M151" l="1"/>
  <c r="I151" s="1"/>
  <c r="M161"/>
  <c r="I161" s="1"/>
  <c r="M134"/>
  <c r="I134" s="1"/>
  <c r="M158"/>
  <c r="I158" s="1"/>
  <c r="M168"/>
  <c r="I168" s="1"/>
</calcChain>
</file>

<file path=xl/sharedStrings.xml><?xml version="1.0" encoding="utf-8"?>
<sst xmlns="http://schemas.openxmlformats.org/spreadsheetml/2006/main" count="983" uniqueCount="108">
  <si>
    <t>participant.id_in_session</t>
  </si>
  <si>
    <t>participant.code</t>
  </si>
  <si>
    <t>participant.label</t>
  </si>
  <si>
    <t>participant.time_started_utc</t>
  </si>
  <si>
    <t>participant.payoff</t>
  </si>
  <si>
    <t>player.id_in_group</t>
  </si>
  <si>
    <t>player.role</t>
  </si>
  <si>
    <t>player.payoff</t>
  </si>
  <si>
    <t>player.is_buyer</t>
  </si>
  <si>
    <t>player.current_offer</t>
  </si>
  <si>
    <t>player.break_even_point</t>
  </si>
  <si>
    <t>player.num_items</t>
  </si>
  <si>
    <t>group.id_in_subsession</t>
  </si>
  <si>
    <t>group.start_timestamp</t>
  </si>
  <si>
    <t>subsession.round_number</t>
  </si>
  <si>
    <t>session.code</t>
  </si>
  <si>
    <t>w5rnd5v2</t>
  </si>
  <si>
    <t>Стряпков Кирилл</t>
  </si>
  <si>
    <t>2023-02-03 14:49:19.752229</t>
  </si>
  <si>
    <t>10pbmig0</t>
  </si>
  <si>
    <t>r2dx1cbd</t>
  </si>
  <si>
    <t>Чабан Александр</t>
  </si>
  <si>
    <t>2023-02-03 14:49:24.514107</t>
  </si>
  <si>
    <t>1hbn98r2</t>
  </si>
  <si>
    <t>Лисаченко Анна</t>
  </si>
  <si>
    <t>2023-02-03 14:49:25.827098</t>
  </si>
  <si>
    <t>x63iel1r</t>
  </si>
  <si>
    <t>Колточенко Ярослав</t>
  </si>
  <si>
    <t>2023-02-03 14:49:28.861799</t>
  </si>
  <si>
    <t>0zgjr03q</t>
  </si>
  <si>
    <t>Гук Кирилл</t>
  </si>
  <si>
    <t>2023-02-03 14:49:30.962832</t>
  </si>
  <si>
    <t>2p8z6bsh</t>
  </si>
  <si>
    <t>Федин Никита</t>
  </si>
  <si>
    <t>2023-02-03 14:49:35.518619</t>
  </si>
  <si>
    <t>dkaknpz9</t>
  </si>
  <si>
    <t>Маланчук София</t>
  </si>
  <si>
    <t>2023-02-03 14:49:36.532366</t>
  </si>
  <si>
    <t>ho0wvyhu</t>
  </si>
  <si>
    <t>лаврин олег</t>
  </si>
  <si>
    <t>2023-02-03 14:49:37.693497</t>
  </si>
  <si>
    <t>0w1irmbp</t>
  </si>
  <si>
    <t>Худинская Мария</t>
  </si>
  <si>
    <t>2023-02-03 14:49:44.072198</t>
  </si>
  <si>
    <t>rsg3hg5i</t>
  </si>
  <si>
    <t>Филиппов Иван</t>
  </si>
  <si>
    <t>2023-02-03 14:49:57.929082</t>
  </si>
  <si>
    <t>fcx092gl</t>
  </si>
  <si>
    <t>Седуш Анна</t>
  </si>
  <si>
    <t>2023-02-03 14:50:01.412802</t>
  </si>
  <si>
    <t>kektmd4m</t>
  </si>
  <si>
    <t>Агаханова Ольга</t>
  </si>
  <si>
    <t>2023-02-03 14:51:19.519885</t>
  </si>
  <si>
    <t>seconds</t>
  </si>
  <si>
    <t>price</t>
  </si>
  <si>
    <t>seller</t>
  </si>
  <si>
    <t>buyer</t>
  </si>
  <si>
    <t>round_number</t>
  </si>
  <si>
    <t>group</t>
  </si>
  <si>
    <t>session</t>
  </si>
  <si>
    <t>average_price</t>
  </si>
  <si>
    <t>player.payoff_recalc</t>
  </si>
  <si>
    <t>price_correct</t>
  </si>
  <si>
    <t>Transactions</t>
  </si>
  <si>
    <t>Data</t>
  </si>
  <si>
    <t>Номер игрока</t>
  </si>
  <si>
    <t>ФИО участника, если пусто это бот (для четности игроков, лишние боты играют всегда друг с другом)</t>
  </si>
  <si>
    <t>Общий выигрыш</t>
  </si>
  <si>
    <t>Номер периода</t>
  </si>
  <si>
    <t>Номер в группе (для данной игры совпадает с номером игрока)</t>
  </si>
  <si>
    <t>Выигрыш в этом периоде - исходный</t>
  </si>
  <si>
    <t>Выигрыш в этом периоде - после корректировок</t>
  </si>
  <si>
    <t>Номер группы (участники с одинаковыми номерами группы в этом периоде играли вместе) - сейчас все были в одной</t>
  </si>
  <si>
    <t>Тип игрока, если 1 - то покупатель, если 0 - продавец</t>
  </si>
  <si>
    <t>Последняя ставка на конец игры</t>
  </si>
  <si>
    <t>Внутренняя стоимость товара</t>
  </si>
  <si>
    <t>Средняя цена покупки/продажи</t>
  </si>
  <si>
    <t>Количество товара на конец (покупатель начинает с 0, продавец начинает с 3)</t>
  </si>
  <si>
    <t>Номер группы</t>
  </si>
  <si>
    <t>Таблица со всеми сделками</t>
  </si>
  <si>
    <t>Таблица с общими результатами</t>
  </si>
  <si>
    <t>Номер покупателя (в таблице data это participant.id_in_session)</t>
  </si>
  <si>
    <t>Номер продавца (в таблице data это participant.id_in_session)</t>
  </si>
  <si>
    <t>Цена - после корректировки</t>
  </si>
  <si>
    <t>Время сделки</t>
  </si>
  <si>
    <t>Цена</t>
  </si>
  <si>
    <t>в Results</t>
  </si>
  <si>
    <t>Павлов Сергей</t>
  </si>
  <si>
    <t>Холзода Эхсон</t>
  </si>
  <si>
    <t>&lt;==Av.payoff</t>
  </si>
  <si>
    <t>М05-206б</t>
  </si>
  <si>
    <t>М05-207б</t>
  </si>
  <si>
    <t>Балыкин Никита</t>
  </si>
  <si>
    <t>М05-207а</t>
  </si>
  <si>
    <t>Батурин Егор</t>
  </si>
  <si>
    <t>Волкова Наталья</t>
  </si>
  <si>
    <t>Гиниятов Руслан</t>
  </si>
  <si>
    <t>Дубовиков Денис</t>
  </si>
  <si>
    <t>Ишаев Павел</t>
  </si>
  <si>
    <t>Клочко Анастасия</t>
  </si>
  <si>
    <t>Лаврин Олег</t>
  </si>
  <si>
    <t>М05-206а</t>
  </si>
  <si>
    <t>Маевский Матвей</t>
  </si>
  <si>
    <t>Панин Артем</t>
  </si>
  <si>
    <t>Тарасюк Юрий</t>
  </si>
  <si>
    <t>Торшина Ангелина</t>
  </si>
  <si>
    <t>Удовин Илья</t>
  </si>
  <si>
    <t>Цвик Григорий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</si>
</sst>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name val="Arial Narrow"/>
      <family val="2"/>
      <charset val="204"/>
    </font>
    <font>
      <sz val="8"/>
      <name val="Arial Narrow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" fontId="0" fillId="0" borderId="0" xfId="0" applyNumberFormat="1"/>
    <xf numFmtId="0" fontId="16" fillId="33" borderId="0" xfId="0" applyFont="1" applyFill="1"/>
    <xf numFmtId="0" fontId="0" fillId="33" borderId="0" xfId="0" applyFill="1"/>
    <xf numFmtId="0" fontId="16" fillId="0" borderId="0" xfId="0" applyFont="1"/>
    <xf numFmtId="0" fontId="18" fillId="0" borderId="10" xfId="0" applyFont="1" applyBorder="1" applyAlignment="1">
      <alignment horizontal="right"/>
    </xf>
    <xf numFmtId="0" fontId="18" fillId="0" borderId="11" xfId="0" applyFont="1" applyBorder="1" applyAlignment="1">
      <alignment horizontal="left"/>
    </xf>
    <xf numFmtId="0" fontId="18" fillId="0" borderId="11" xfId="0" applyFont="1" applyBorder="1" applyAlignment="1">
      <alignment vertical="top" wrapText="1"/>
    </xf>
    <xf numFmtId="0" fontId="19" fillId="0" borderId="11" xfId="0" applyFont="1" applyBorder="1"/>
    <xf numFmtId="0" fontId="18" fillId="0" borderId="11" xfId="0" applyFont="1" applyFill="1" applyBorder="1"/>
    <xf numFmtId="0" fontId="18" fillId="0" borderId="11" xfId="0" applyFont="1" applyFill="1" applyBorder="1" applyAlignment="1">
      <alignment vertical="top" wrapText="1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69"/>
  <sheetViews>
    <sheetView tabSelected="1" workbookViewId="0">
      <selection activeCell="C1" sqref="C1"/>
    </sheetView>
  </sheetViews>
  <sheetFormatPr defaultRowHeight="15"/>
  <cols>
    <col min="2" max="2" width="10.5703125" customWidth="1"/>
    <col min="3" max="3" width="18.85546875" bestFit="1" customWidth="1"/>
    <col min="4" max="4" width="24.7109375" bestFit="1" customWidth="1"/>
    <col min="16" max="16" width="13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61</v>
      </c>
      <c r="J1" t="s">
        <v>8</v>
      </c>
      <c r="K1" t="s">
        <v>9</v>
      </c>
      <c r="L1" t="s">
        <v>10</v>
      </c>
      <c r="M1" t="s">
        <v>60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>
      <c r="A2">
        <v>1</v>
      </c>
      <c r="B2" t="s">
        <v>16</v>
      </c>
      <c r="C2" t="s">
        <v>17</v>
      </c>
      <c r="D2" t="s">
        <v>18</v>
      </c>
      <c r="E2" s="1">
        <v>437</v>
      </c>
      <c r="F2">
        <v>1</v>
      </c>
      <c r="H2">
        <v>-44</v>
      </c>
      <c r="I2">
        <f t="shared" ref="I2:I33" si="0">IF(ISNUMBER(M2),IF(J2=1,(L2-M2)*N2,(M2-L2)*(3-N2)),0)</f>
        <v>-44.000000000000014</v>
      </c>
      <c r="J2">
        <v>1</v>
      </c>
      <c r="K2">
        <v>0</v>
      </c>
      <c r="L2">
        <v>67</v>
      </c>
      <c r="M2">
        <f>IF(J2=1,AVERAGEIFS(transactions!$F:$F,transactions!$C:$C,$Q2,transactions!$D:$D,$A2),AVERAGEIFS(transactions!$F:$F,transactions!$C:$C,$Q2,transactions!$E:$E,$A2))</f>
        <v>81.666666666666671</v>
      </c>
      <c r="N2">
        <v>3</v>
      </c>
      <c r="O2">
        <v>1</v>
      </c>
      <c r="P2">
        <v>1675436399</v>
      </c>
      <c r="Q2">
        <v>1</v>
      </c>
      <c r="R2" t="s">
        <v>19</v>
      </c>
    </row>
    <row r="3" spans="1:18">
      <c r="A3">
        <v>2</v>
      </c>
      <c r="B3" t="s">
        <v>20</v>
      </c>
      <c r="C3" t="s">
        <v>21</v>
      </c>
      <c r="D3" t="s">
        <v>22</v>
      </c>
      <c r="E3" s="1">
        <v>519.93809523809523</v>
      </c>
      <c r="F3">
        <v>2</v>
      </c>
      <c r="H3">
        <v>110</v>
      </c>
      <c r="I3">
        <f t="shared" si="0"/>
        <v>110.00000000000001</v>
      </c>
      <c r="J3">
        <v>0</v>
      </c>
      <c r="K3">
        <v>200</v>
      </c>
      <c r="L3">
        <v>33</v>
      </c>
      <c r="M3">
        <f>IF(J3=1,AVERAGEIFS(transactions!$F:$F,transactions!$C:$C,$Q3,transactions!$D:$D,$A3),AVERAGEIFS(transactions!$F:$F,transactions!$C:$C,$Q3,transactions!$E:$E,$A3))</f>
        <v>69.666666666666671</v>
      </c>
      <c r="N3">
        <v>0</v>
      </c>
      <c r="O3">
        <v>1</v>
      </c>
      <c r="P3">
        <v>1675436399</v>
      </c>
      <c r="Q3">
        <v>1</v>
      </c>
      <c r="R3" t="s">
        <v>19</v>
      </c>
    </row>
    <row r="4" spans="1:18">
      <c r="A4">
        <v>3</v>
      </c>
      <c r="B4" t="s">
        <v>23</v>
      </c>
      <c r="C4" t="s">
        <v>24</v>
      </c>
      <c r="D4" t="s">
        <v>25</v>
      </c>
      <c r="E4" s="1">
        <v>639</v>
      </c>
      <c r="F4">
        <v>3</v>
      </c>
      <c r="H4">
        <v>25</v>
      </c>
      <c r="I4">
        <f t="shared" si="0"/>
        <v>24.999999999999986</v>
      </c>
      <c r="J4">
        <v>1</v>
      </c>
      <c r="K4">
        <v>0</v>
      </c>
      <c r="L4">
        <v>75</v>
      </c>
      <c r="M4">
        <f>IF(J4=1,AVERAGEIFS(transactions!$F:$F,transactions!$C:$C,$Q4,transactions!$D:$D,$A4),AVERAGEIFS(transactions!$F:$F,transactions!$C:$C,$Q4,transactions!$E:$E,$A4))</f>
        <v>66.666666666666671</v>
      </c>
      <c r="N4">
        <v>3</v>
      </c>
      <c r="O4">
        <v>1</v>
      </c>
      <c r="P4">
        <v>1675436399</v>
      </c>
      <c r="Q4">
        <v>1</v>
      </c>
      <c r="R4" t="s">
        <v>19</v>
      </c>
    </row>
    <row r="5" spans="1:18">
      <c r="A5">
        <v>4</v>
      </c>
      <c r="B5" t="s">
        <v>26</v>
      </c>
      <c r="C5" t="s">
        <v>27</v>
      </c>
      <c r="D5" t="s">
        <v>28</v>
      </c>
      <c r="E5" s="1">
        <v>423</v>
      </c>
      <c r="F5">
        <v>4</v>
      </c>
      <c r="H5">
        <v>0</v>
      </c>
      <c r="I5">
        <f t="shared" si="0"/>
        <v>0</v>
      </c>
      <c r="J5">
        <v>0</v>
      </c>
      <c r="K5">
        <v>79</v>
      </c>
      <c r="L5">
        <v>78</v>
      </c>
      <c r="M5" t="e">
        <f>IF(J5=1,AVERAGEIFS(transactions!$F:$F,transactions!$C:$C,$Q5,transactions!$D:$D,$A5),AVERAGEIFS(transactions!$F:$F,transactions!$C:$C,$Q5,transactions!$E:$E,$A5))</f>
        <v>#DIV/0!</v>
      </c>
      <c r="N5">
        <v>3</v>
      </c>
      <c r="O5">
        <v>1</v>
      </c>
      <c r="P5">
        <v>1675436399</v>
      </c>
      <c r="Q5">
        <v>1</v>
      </c>
      <c r="R5" t="s">
        <v>19</v>
      </c>
    </row>
    <row r="6" spans="1:18">
      <c r="A6">
        <v>5</v>
      </c>
      <c r="B6" t="s">
        <v>29</v>
      </c>
      <c r="C6" t="s">
        <v>30</v>
      </c>
      <c r="D6" t="s">
        <v>31</v>
      </c>
      <c r="E6" s="1">
        <v>517</v>
      </c>
      <c r="F6">
        <v>5</v>
      </c>
      <c r="H6">
        <v>10</v>
      </c>
      <c r="I6">
        <f t="shared" si="0"/>
        <v>9.9999999999999858</v>
      </c>
      <c r="J6">
        <v>1</v>
      </c>
      <c r="K6">
        <v>0</v>
      </c>
      <c r="L6">
        <v>88</v>
      </c>
      <c r="M6">
        <f>IF(J6=1,AVERAGEIFS(transactions!$F:$F,transactions!$C:$C,$Q6,transactions!$D:$D,$A6),AVERAGEIFS(transactions!$F:$F,transactions!$C:$C,$Q6,transactions!$E:$E,$A6))</f>
        <v>84.666666666666671</v>
      </c>
      <c r="N6">
        <v>3</v>
      </c>
      <c r="O6">
        <v>1</v>
      </c>
      <c r="P6">
        <v>1675436399</v>
      </c>
      <c r="Q6">
        <v>1</v>
      </c>
      <c r="R6" t="s">
        <v>19</v>
      </c>
    </row>
    <row r="7" spans="1:18">
      <c r="A7">
        <v>6</v>
      </c>
      <c r="B7" t="s">
        <v>32</v>
      </c>
      <c r="C7" t="s">
        <v>33</v>
      </c>
      <c r="D7" t="s">
        <v>34</v>
      </c>
      <c r="E7" s="1">
        <v>287</v>
      </c>
      <c r="F7">
        <v>6</v>
      </c>
      <c r="H7">
        <v>32</v>
      </c>
      <c r="I7">
        <f t="shared" si="0"/>
        <v>32.000000000000014</v>
      </c>
      <c r="J7">
        <v>0</v>
      </c>
      <c r="K7">
        <v>200</v>
      </c>
      <c r="L7">
        <v>70</v>
      </c>
      <c r="M7">
        <f>IF(J7=1,AVERAGEIFS(transactions!$F:$F,transactions!$C:$C,$Q7,transactions!$D:$D,$A7),AVERAGEIFS(transactions!$F:$F,transactions!$C:$C,$Q7,transactions!$E:$E,$A7))</f>
        <v>80.666666666666671</v>
      </c>
      <c r="N7">
        <v>0</v>
      </c>
      <c r="O7">
        <v>1</v>
      </c>
      <c r="P7">
        <v>1675436399</v>
      </c>
      <c r="Q7">
        <v>1</v>
      </c>
      <c r="R7" t="s">
        <v>19</v>
      </c>
    </row>
    <row r="8" spans="1:18">
      <c r="A8">
        <v>7</v>
      </c>
      <c r="B8" t="s">
        <v>35</v>
      </c>
      <c r="C8" t="s">
        <v>36</v>
      </c>
      <c r="D8" t="s">
        <v>37</v>
      </c>
      <c r="E8" s="1">
        <v>710.16666666666663</v>
      </c>
      <c r="F8">
        <v>7</v>
      </c>
      <c r="H8">
        <v>1</v>
      </c>
      <c r="I8">
        <f t="shared" si="0"/>
        <v>1</v>
      </c>
      <c r="J8">
        <v>1</v>
      </c>
      <c r="K8">
        <v>60</v>
      </c>
      <c r="L8">
        <v>61</v>
      </c>
      <c r="M8">
        <f>IF(J8=1,AVERAGEIFS(transactions!$F:$F,transactions!$C:$C,$Q8,transactions!$D:$D,$A8),AVERAGEIFS(transactions!$F:$F,transactions!$C:$C,$Q8,transactions!$E:$E,$A8))</f>
        <v>60</v>
      </c>
      <c r="N8">
        <v>1</v>
      </c>
      <c r="O8">
        <v>1</v>
      </c>
      <c r="P8">
        <v>1675436399</v>
      </c>
      <c r="Q8">
        <v>1</v>
      </c>
      <c r="R8" t="s">
        <v>19</v>
      </c>
    </row>
    <row r="9" spans="1:18">
      <c r="A9">
        <v>8</v>
      </c>
      <c r="B9" t="s">
        <v>38</v>
      </c>
      <c r="C9" t="s">
        <v>39</v>
      </c>
      <c r="D9" t="s">
        <v>40</v>
      </c>
      <c r="E9" s="1">
        <v>399</v>
      </c>
      <c r="F9">
        <v>8</v>
      </c>
      <c r="H9">
        <v>0</v>
      </c>
      <c r="I9">
        <f t="shared" si="0"/>
        <v>0</v>
      </c>
      <c r="J9">
        <v>0</v>
      </c>
      <c r="K9">
        <v>160</v>
      </c>
      <c r="L9">
        <v>78</v>
      </c>
      <c r="M9" t="e">
        <f>IF(J9=1,AVERAGEIFS(transactions!$F:$F,transactions!$C:$C,$Q9,transactions!$D:$D,$A9),AVERAGEIFS(transactions!$F:$F,transactions!$C:$C,$Q9,transactions!$E:$E,$A9))</f>
        <v>#DIV/0!</v>
      </c>
      <c r="N9">
        <v>3</v>
      </c>
      <c r="O9">
        <v>1</v>
      </c>
      <c r="P9">
        <v>1675436399</v>
      </c>
      <c r="Q9">
        <v>1</v>
      </c>
      <c r="R9" t="s">
        <v>19</v>
      </c>
    </row>
    <row r="10" spans="1:18">
      <c r="A10">
        <v>9</v>
      </c>
      <c r="B10" t="s">
        <v>41</v>
      </c>
      <c r="C10" t="s">
        <v>42</v>
      </c>
      <c r="D10" t="s">
        <v>43</v>
      </c>
      <c r="E10" s="1">
        <v>499.09523809523807</v>
      </c>
      <c r="F10">
        <v>9</v>
      </c>
      <c r="H10">
        <v>3</v>
      </c>
      <c r="I10">
        <f t="shared" si="0"/>
        <v>3</v>
      </c>
      <c r="J10">
        <v>1</v>
      </c>
      <c r="K10">
        <v>0</v>
      </c>
      <c r="L10">
        <v>66</v>
      </c>
      <c r="M10">
        <f>IF(J10=1,AVERAGEIFS(transactions!$F:$F,transactions!$C:$C,$Q10,transactions!$D:$D,$A10),AVERAGEIFS(transactions!$F:$F,transactions!$C:$C,$Q10,transactions!$E:$E,$A10))</f>
        <v>63</v>
      </c>
      <c r="N10">
        <v>1</v>
      </c>
      <c r="O10">
        <v>1</v>
      </c>
      <c r="P10">
        <v>1675436399</v>
      </c>
      <c r="Q10">
        <v>1</v>
      </c>
      <c r="R10" t="s">
        <v>19</v>
      </c>
    </row>
    <row r="11" spans="1:18">
      <c r="A11">
        <v>10</v>
      </c>
      <c r="B11" t="s">
        <v>44</v>
      </c>
      <c r="C11" t="s">
        <v>45</v>
      </c>
      <c r="D11" t="s">
        <v>46</v>
      </c>
      <c r="E11" s="1">
        <v>738</v>
      </c>
      <c r="F11">
        <v>10</v>
      </c>
      <c r="H11">
        <v>104</v>
      </c>
      <c r="I11">
        <f t="shared" si="0"/>
        <v>104.00000000000001</v>
      </c>
      <c r="J11">
        <v>0</v>
      </c>
      <c r="K11">
        <v>200</v>
      </c>
      <c r="L11">
        <v>34</v>
      </c>
      <c r="M11">
        <f>IF(J11=1,AVERAGEIFS(transactions!$F:$F,transactions!$C:$C,$Q11,transactions!$D:$D,$A11),AVERAGEIFS(transactions!$F:$F,transactions!$C:$C,$Q11,transactions!$E:$E,$A11))</f>
        <v>68.666666666666671</v>
      </c>
      <c r="N11">
        <v>0</v>
      </c>
      <c r="O11">
        <v>1</v>
      </c>
      <c r="P11">
        <v>1675436399</v>
      </c>
      <c r="Q11">
        <v>1</v>
      </c>
      <c r="R11" t="s">
        <v>19</v>
      </c>
    </row>
    <row r="12" spans="1:18">
      <c r="A12">
        <v>11</v>
      </c>
      <c r="B12" t="s">
        <v>47</v>
      </c>
      <c r="C12" t="s">
        <v>48</v>
      </c>
      <c r="D12" t="s">
        <v>49</v>
      </c>
      <c r="E12" s="1">
        <v>454.8</v>
      </c>
      <c r="F12">
        <v>11</v>
      </c>
      <c r="H12">
        <v>1</v>
      </c>
      <c r="I12">
        <f t="shared" si="0"/>
        <v>1</v>
      </c>
      <c r="J12">
        <v>1</v>
      </c>
      <c r="K12">
        <v>0</v>
      </c>
      <c r="L12">
        <v>63</v>
      </c>
      <c r="M12">
        <f>IF(J12=1,AVERAGEIFS(transactions!$F:$F,transactions!$C:$C,$Q12,transactions!$D:$D,$A12),AVERAGEIFS(transactions!$F:$F,transactions!$C:$C,$Q12,transactions!$E:$E,$A12))</f>
        <v>62</v>
      </c>
      <c r="N12">
        <v>1</v>
      </c>
      <c r="O12">
        <v>1</v>
      </c>
      <c r="P12">
        <v>1675436399</v>
      </c>
      <c r="Q12">
        <v>1</v>
      </c>
      <c r="R12" t="s">
        <v>19</v>
      </c>
    </row>
    <row r="13" spans="1:18">
      <c r="A13">
        <v>12</v>
      </c>
      <c r="B13" t="s">
        <v>50</v>
      </c>
      <c r="C13" t="s">
        <v>51</v>
      </c>
      <c r="D13" t="s">
        <v>52</v>
      </c>
      <c r="E13" s="1">
        <v>707</v>
      </c>
      <c r="F13">
        <v>12</v>
      </c>
      <c r="H13">
        <v>122</v>
      </c>
      <c r="I13">
        <f t="shared" si="0"/>
        <v>122.00000000000001</v>
      </c>
      <c r="J13">
        <v>0</v>
      </c>
      <c r="K13">
        <v>200</v>
      </c>
      <c r="L13">
        <v>35</v>
      </c>
      <c r="M13">
        <f>IF(J13=1,AVERAGEIFS(transactions!$F:$F,transactions!$C:$C,$Q13,transactions!$D:$D,$A13),AVERAGEIFS(transactions!$F:$F,transactions!$C:$C,$Q13,transactions!$E:$E,$A13))</f>
        <v>75.666666666666671</v>
      </c>
      <c r="N13">
        <v>0</v>
      </c>
      <c r="O13">
        <v>1</v>
      </c>
      <c r="P13">
        <v>1675436399</v>
      </c>
      <c r="Q13">
        <v>1</v>
      </c>
      <c r="R13" t="s">
        <v>19</v>
      </c>
    </row>
    <row r="14" spans="1:18">
      <c r="A14">
        <v>1</v>
      </c>
      <c r="B14" t="s">
        <v>16</v>
      </c>
      <c r="C14" t="s">
        <v>17</v>
      </c>
      <c r="D14" t="s">
        <v>18</v>
      </c>
      <c r="E14" s="1">
        <v>437</v>
      </c>
      <c r="F14">
        <v>1</v>
      </c>
      <c r="H14">
        <v>47</v>
      </c>
      <c r="I14">
        <f t="shared" si="0"/>
        <v>47.000000000000014</v>
      </c>
      <c r="J14">
        <v>1</v>
      </c>
      <c r="K14">
        <v>0</v>
      </c>
      <c r="L14">
        <v>84</v>
      </c>
      <c r="M14">
        <f>IF(J14=1,AVERAGEIFS(transactions!$F:$F,transactions!$C:$C,$Q14,transactions!$D:$D,$A14),AVERAGEIFS(transactions!$F:$F,transactions!$C:$C,$Q14,transactions!$E:$E,$A14))</f>
        <v>68.333333333333329</v>
      </c>
      <c r="N14">
        <v>3</v>
      </c>
      <c r="O14">
        <v>1</v>
      </c>
      <c r="P14">
        <v>1675436730</v>
      </c>
      <c r="Q14">
        <v>2</v>
      </c>
      <c r="R14" t="s">
        <v>19</v>
      </c>
    </row>
    <row r="15" spans="1:18">
      <c r="A15">
        <v>2</v>
      </c>
      <c r="B15" t="s">
        <v>20</v>
      </c>
      <c r="C15" t="s">
        <v>21</v>
      </c>
      <c r="D15" t="s">
        <v>22</v>
      </c>
      <c r="E15" s="1">
        <v>519.93809523809523</v>
      </c>
      <c r="F15">
        <v>2</v>
      </c>
      <c r="H15">
        <v>0</v>
      </c>
      <c r="I15">
        <f t="shared" si="0"/>
        <v>0</v>
      </c>
      <c r="J15">
        <v>0</v>
      </c>
      <c r="K15">
        <v>73</v>
      </c>
      <c r="L15">
        <v>71</v>
      </c>
      <c r="M15" t="e">
        <f>IF(J15=1,AVERAGEIFS(transactions!$F:$F,transactions!$C:$C,$Q15,transactions!$D:$D,$A15),AVERAGEIFS(transactions!$F:$F,transactions!$C:$C,$Q15,transactions!$E:$E,$A15))</f>
        <v>#DIV/0!</v>
      </c>
      <c r="N15">
        <v>3</v>
      </c>
      <c r="O15">
        <v>1</v>
      </c>
      <c r="P15">
        <v>1675436730</v>
      </c>
      <c r="Q15">
        <v>2</v>
      </c>
      <c r="R15" t="s">
        <v>19</v>
      </c>
    </row>
    <row r="16" spans="1:18">
      <c r="A16">
        <v>3</v>
      </c>
      <c r="B16" t="s">
        <v>23</v>
      </c>
      <c r="C16" t="s">
        <v>24</v>
      </c>
      <c r="D16" t="s">
        <v>25</v>
      </c>
      <c r="E16" s="1">
        <v>639</v>
      </c>
      <c r="F16">
        <v>3</v>
      </c>
      <c r="H16">
        <v>19</v>
      </c>
      <c r="I16">
        <f t="shared" si="0"/>
        <v>19.000000000000007</v>
      </c>
      <c r="J16">
        <v>1</v>
      </c>
      <c r="K16">
        <v>0</v>
      </c>
      <c r="L16">
        <v>63</v>
      </c>
      <c r="M16">
        <f>IF(J16=1,AVERAGEIFS(transactions!$F:$F,transactions!$C:$C,$Q16,transactions!$D:$D,$A16),AVERAGEIFS(transactions!$F:$F,transactions!$C:$C,$Q16,transactions!$E:$E,$A16))</f>
        <v>56.666666666666664</v>
      </c>
      <c r="N16">
        <v>3</v>
      </c>
      <c r="O16">
        <v>1</v>
      </c>
      <c r="P16">
        <v>1675436730</v>
      </c>
      <c r="Q16">
        <v>2</v>
      </c>
      <c r="R16" t="s">
        <v>19</v>
      </c>
    </row>
    <row r="17" spans="1:18">
      <c r="A17">
        <v>4</v>
      </c>
      <c r="B17" t="s">
        <v>26</v>
      </c>
      <c r="C17" t="s">
        <v>27</v>
      </c>
      <c r="D17" t="s">
        <v>28</v>
      </c>
      <c r="E17" s="1">
        <v>423</v>
      </c>
      <c r="F17">
        <v>4</v>
      </c>
      <c r="H17">
        <v>152</v>
      </c>
      <c r="I17">
        <f t="shared" si="0"/>
        <v>152</v>
      </c>
      <c r="J17">
        <v>0</v>
      </c>
      <c r="K17">
        <v>200</v>
      </c>
      <c r="L17">
        <v>19</v>
      </c>
      <c r="M17">
        <f>IF(J17=1,AVERAGEIFS(transactions!$F:$F,transactions!$C:$C,$Q17,transactions!$D:$D,$A17),AVERAGEIFS(transactions!$F:$F,transactions!$C:$C,$Q17,transactions!$E:$E,$A17))</f>
        <v>69.666666666666671</v>
      </c>
      <c r="N17">
        <v>0</v>
      </c>
      <c r="O17">
        <v>1</v>
      </c>
      <c r="P17">
        <v>1675436730</v>
      </c>
      <c r="Q17">
        <v>2</v>
      </c>
      <c r="R17" t="s">
        <v>19</v>
      </c>
    </row>
    <row r="18" spans="1:18">
      <c r="A18">
        <v>5</v>
      </c>
      <c r="B18" t="s">
        <v>29</v>
      </c>
      <c r="C18" t="s">
        <v>30</v>
      </c>
      <c r="D18" t="s">
        <v>31</v>
      </c>
      <c r="E18" s="1">
        <v>517</v>
      </c>
      <c r="F18">
        <v>5</v>
      </c>
      <c r="H18">
        <v>73</v>
      </c>
      <c r="I18">
        <f t="shared" si="0"/>
        <v>72.999999999999986</v>
      </c>
      <c r="J18">
        <v>1</v>
      </c>
      <c r="K18">
        <v>0</v>
      </c>
      <c r="L18">
        <v>106</v>
      </c>
      <c r="M18">
        <f>IF(J18=1,AVERAGEIFS(transactions!$F:$F,transactions!$C:$C,$Q18,transactions!$D:$D,$A18),AVERAGEIFS(transactions!$F:$F,transactions!$C:$C,$Q18,transactions!$E:$E,$A18))</f>
        <v>81.666666666666671</v>
      </c>
      <c r="N18">
        <v>3</v>
      </c>
      <c r="O18">
        <v>1</v>
      </c>
      <c r="P18">
        <v>1675436730</v>
      </c>
      <c r="Q18">
        <v>2</v>
      </c>
      <c r="R18" t="s">
        <v>19</v>
      </c>
    </row>
    <row r="19" spans="1:18">
      <c r="A19">
        <v>6</v>
      </c>
      <c r="B19" t="s">
        <v>32</v>
      </c>
      <c r="C19" t="s">
        <v>33</v>
      </c>
      <c r="D19" t="s">
        <v>34</v>
      </c>
      <c r="E19" s="1">
        <v>287</v>
      </c>
      <c r="F19">
        <v>6</v>
      </c>
      <c r="H19">
        <v>124</v>
      </c>
      <c r="I19">
        <f t="shared" si="0"/>
        <v>124</v>
      </c>
      <c r="J19">
        <v>0</v>
      </c>
      <c r="K19">
        <v>200</v>
      </c>
      <c r="L19">
        <v>22</v>
      </c>
      <c r="M19">
        <f>IF(J19=1,AVERAGEIFS(transactions!$F:$F,transactions!$C:$C,$Q19,transactions!$D:$D,$A19),AVERAGEIFS(transactions!$F:$F,transactions!$C:$C,$Q19,transactions!$E:$E,$A19))</f>
        <v>63.333333333333336</v>
      </c>
      <c r="N19">
        <v>0</v>
      </c>
      <c r="O19">
        <v>1</v>
      </c>
      <c r="P19">
        <v>1675436730</v>
      </c>
      <c r="Q19">
        <v>2</v>
      </c>
      <c r="R19" t="s">
        <v>19</v>
      </c>
    </row>
    <row r="20" spans="1:18">
      <c r="A20">
        <v>7</v>
      </c>
      <c r="B20" t="s">
        <v>35</v>
      </c>
      <c r="C20" t="s">
        <v>36</v>
      </c>
      <c r="D20" t="s">
        <v>37</v>
      </c>
      <c r="E20" s="1">
        <v>710.16666666666663</v>
      </c>
      <c r="F20">
        <v>7</v>
      </c>
      <c r="H20">
        <v>0</v>
      </c>
      <c r="I20">
        <f t="shared" si="0"/>
        <v>0</v>
      </c>
      <c r="J20">
        <v>1</v>
      </c>
      <c r="K20">
        <v>54</v>
      </c>
      <c r="L20">
        <v>55</v>
      </c>
      <c r="M20" t="e">
        <f>IF(J20=1,AVERAGEIFS(transactions!$F:$F,transactions!$C:$C,$Q20,transactions!$D:$D,$A20),AVERAGEIFS(transactions!$F:$F,transactions!$C:$C,$Q20,transactions!$E:$E,$A20))</f>
        <v>#DIV/0!</v>
      </c>
      <c r="N20">
        <v>0</v>
      </c>
      <c r="O20">
        <v>1</v>
      </c>
      <c r="P20">
        <v>1675436730</v>
      </c>
      <c r="Q20">
        <v>2</v>
      </c>
      <c r="R20" t="s">
        <v>19</v>
      </c>
    </row>
    <row r="21" spans="1:18">
      <c r="A21">
        <v>8</v>
      </c>
      <c r="B21" t="s">
        <v>38</v>
      </c>
      <c r="C21" t="s">
        <v>39</v>
      </c>
      <c r="D21" t="s">
        <v>40</v>
      </c>
      <c r="E21" s="1">
        <v>399</v>
      </c>
      <c r="F21">
        <v>8</v>
      </c>
      <c r="H21">
        <v>178</v>
      </c>
      <c r="I21">
        <f t="shared" si="0"/>
        <v>178</v>
      </c>
      <c r="J21">
        <v>0</v>
      </c>
      <c r="K21">
        <v>69</v>
      </c>
      <c r="L21">
        <v>15</v>
      </c>
      <c r="M21">
        <f>IF(J21=1,AVERAGEIFS(transactions!$F:$F,transactions!$C:$C,$Q21,transactions!$D:$D,$A21),AVERAGEIFS(transactions!$F:$F,transactions!$C:$C,$Q21,transactions!$E:$E,$A21))</f>
        <v>74.333333333333329</v>
      </c>
      <c r="N21">
        <v>0</v>
      </c>
      <c r="O21">
        <v>1</v>
      </c>
      <c r="P21">
        <v>1675436730</v>
      </c>
      <c r="Q21">
        <v>2</v>
      </c>
      <c r="R21" t="s">
        <v>19</v>
      </c>
    </row>
    <row r="22" spans="1:18">
      <c r="A22">
        <v>9</v>
      </c>
      <c r="B22" t="s">
        <v>41</v>
      </c>
      <c r="C22" t="s">
        <v>42</v>
      </c>
      <c r="D22" t="s">
        <v>43</v>
      </c>
      <c r="E22" s="1">
        <v>499.09523809523807</v>
      </c>
      <c r="F22">
        <v>9</v>
      </c>
      <c r="H22">
        <v>12</v>
      </c>
      <c r="I22">
        <f t="shared" si="0"/>
        <v>12</v>
      </c>
      <c r="J22">
        <v>1</v>
      </c>
      <c r="K22">
        <v>62</v>
      </c>
      <c r="L22">
        <v>72</v>
      </c>
      <c r="M22">
        <f>IF(J22=1,AVERAGEIFS(transactions!$F:$F,transactions!$C:$C,$Q22,transactions!$D:$D,$A22),AVERAGEIFS(transactions!$F:$F,transactions!$C:$C,$Q22,transactions!$E:$E,$A22))</f>
        <v>60</v>
      </c>
      <c r="N22">
        <v>1</v>
      </c>
      <c r="O22">
        <v>1</v>
      </c>
      <c r="P22">
        <v>1675436730</v>
      </c>
      <c r="Q22">
        <v>2</v>
      </c>
      <c r="R22" t="s">
        <v>19</v>
      </c>
    </row>
    <row r="23" spans="1:18">
      <c r="A23">
        <v>10</v>
      </c>
      <c r="B23" t="s">
        <v>44</v>
      </c>
      <c r="C23" t="s">
        <v>45</v>
      </c>
      <c r="D23" t="s">
        <v>46</v>
      </c>
      <c r="E23" s="1">
        <v>738</v>
      </c>
      <c r="F23">
        <v>10</v>
      </c>
      <c r="H23">
        <v>-8</v>
      </c>
      <c r="I23">
        <f t="shared" si="0"/>
        <v>-8</v>
      </c>
      <c r="J23">
        <v>0</v>
      </c>
      <c r="K23">
        <v>90</v>
      </c>
      <c r="L23">
        <v>77</v>
      </c>
      <c r="M23">
        <f>IF(J23=1,AVERAGEIFS(transactions!$F:$F,transactions!$C:$C,$Q23,transactions!$D:$D,$A23),AVERAGEIFS(transactions!$F:$F,transactions!$C:$C,$Q23,transactions!$E:$E,$A23))</f>
        <v>69</v>
      </c>
      <c r="N23">
        <v>2</v>
      </c>
      <c r="O23">
        <v>1</v>
      </c>
      <c r="P23">
        <v>1675436730</v>
      </c>
      <c r="Q23">
        <v>2</v>
      </c>
      <c r="R23" t="s">
        <v>19</v>
      </c>
    </row>
    <row r="24" spans="1:18">
      <c r="A24">
        <v>11</v>
      </c>
      <c r="B24" t="s">
        <v>47</v>
      </c>
      <c r="C24" t="s">
        <v>48</v>
      </c>
      <c r="D24" t="s">
        <v>49</v>
      </c>
      <c r="E24" s="1">
        <v>454.8</v>
      </c>
      <c r="F24">
        <v>11</v>
      </c>
      <c r="H24">
        <v>51</v>
      </c>
      <c r="I24">
        <f t="shared" si="0"/>
        <v>51</v>
      </c>
      <c r="J24">
        <v>1</v>
      </c>
      <c r="K24">
        <v>0</v>
      </c>
      <c r="L24">
        <v>86</v>
      </c>
      <c r="M24">
        <f>IF(J24=1,AVERAGEIFS(transactions!$F:$F,transactions!$C:$C,$Q24,transactions!$D:$D,$A24),AVERAGEIFS(transactions!$F:$F,transactions!$C:$C,$Q24,transactions!$E:$E,$A24))</f>
        <v>69</v>
      </c>
      <c r="N24">
        <v>3</v>
      </c>
      <c r="O24">
        <v>1</v>
      </c>
      <c r="P24">
        <v>1675436730</v>
      </c>
      <c r="Q24">
        <v>2</v>
      </c>
      <c r="R24" t="s">
        <v>19</v>
      </c>
    </row>
    <row r="25" spans="1:18">
      <c r="A25">
        <v>12</v>
      </c>
      <c r="B25" t="s">
        <v>50</v>
      </c>
      <c r="C25" t="s">
        <v>51</v>
      </c>
      <c r="D25" t="s">
        <v>52</v>
      </c>
      <c r="E25" s="1">
        <v>707</v>
      </c>
      <c r="F25">
        <v>12</v>
      </c>
      <c r="H25">
        <v>100</v>
      </c>
      <c r="I25">
        <f t="shared" si="0"/>
        <v>99.999999999999986</v>
      </c>
      <c r="J25">
        <v>0</v>
      </c>
      <c r="K25">
        <v>200</v>
      </c>
      <c r="L25">
        <v>32</v>
      </c>
      <c r="M25">
        <f>IF(J25=1,AVERAGEIFS(transactions!$F:$F,transactions!$C:$C,$Q25,transactions!$D:$D,$A25),AVERAGEIFS(transactions!$F:$F,transactions!$C:$C,$Q25,transactions!$E:$E,$A25))</f>
        <v>65.333333333333329</v>
      </c>
      <c r="N25">
        <v>0</v>
      </c>
      <c r="O25">
        <v>1</v>
      </c>
      <c r="P25">
        <v>1675436730</v>
      </c>
      <c r="Q25">
        <v>2</v>
      </c>
      <c r="R25" t="s">
        <v>19</v>
      </c>
    </row>
    <row r="26" spans="1:18">
      <c r="A26">
        <v>1</v>
      </c>
      <c r="B26" t="s">
        <v>16</v>
      </c>
      <c r="C26" t="s">
        <v>17</v>
      </c>
      <c r="D26" t="s">
        <v>18</v>
      </c>
      <c r="E26" s="1">
        <v>437</v>
      </c>
      <c r="F26">
        <v>1</v>
      </c>
      <c r="H26">
        <v>5</v>
      </c>
      <c r="I26">
        <f t="shared" si="0"/>
        <v>5</v>
      </c>
      <c r="J26">
        <v>1</v>
      </c>
      <c r="K26">
        <v>45</v>
      </c>
      <c r="L26">
        <v>50</v>
      </c>
      <c r="M26">
        <f>IF(J26=1,AVERAGEIFS(transactions!$F:$F,transactions!$C:$C,$Q26,transactions!$D:$D,$A26),AVERAGEIFS(transactions!$F:$F,transactions!$C:$C,$Q26,transactions!$E:$E,$A26))</f>
        <v>45</v>
      </c>
      <c r="N26">
        <v>1</v>
      </c>
      <c r="O26">
        <v>1</v>
      </c>
      <c r="P26">
        <v>1675436941</v>
      </c>
      <c r="Q26">
        <v>3</v>
      </c>
      <c r="R26" t="s">
        <v>19</v>
      </c>
    </row>
    <row r="27" spans="1:18">
      <c r="A27">
        <v>2</v>
      </c>
      <c r="B27" t="s">
        <v>20</v>
      </c>
      <c r="C27" t="s">
        <v>21</v>
      </c>
      <c r="D27" t="s">
        <v>22</v>
      </c>
      <c r="E27" s="1">
        <v>519.93809523809523</v>
      </c>
      <c r="F27">
        <v>2</v>
      </c>
      <c r="H27">
        <v>14</v>
      </c>
      <c r="I27">
        <f t="shared" si="0"/>
        <v>14</v>
      </c>
      <c r="J27">
        <v>0</v>
      </c>
      <c r="K27">
        <v>60</v>
      </c>
      <c r="L27">
        <v>55</v>
      </c>
      <c r="M27">
        <f>IF(J27=1,AVERAGEIFS(transactions!$F:$F,transactions!$C:$C,$Q27,transactions!$D:$D,$A27),AVERAGEIFS(transactions!$F:$F,transactions!$C:$C,$Q27,transactions!$E:$E,$A27))</f>
        <v>62</v>
      </c>
      <c r="N27">
        <v>1</v>
      </c>
      <c r="O27">
        <v>1</v>
      </c>
      <c r="P27">
        <v>1675436941</v>
      </c>
      <c r="Q27">
        <v>3</v>
      </c>
      <c r="R27" t="s">
        <v>19</v>
      </c>
    </row>
    <row r="28" spans="1:18">
      <c r="A28">
        <v>3</v>
      </c>
      <c r="B28" t="s">
        <v>23</v>
      </c>
      <c r="C28" t="s">
        <v>24</v>
      </c>
      <c r="D28" t="s">
        <v>25</v>
      </c>
      <c r="E28" s="1">
        <v>639</v>
      </c>
      <c r="F28">
        <v>3</v>
      </c>
      <c r="H28">
        <v>9</v>
      </c>
      <c r="I28">
        <f t="shared" si="0"/>
        <v>9</v>
      </c>
      <c r="J28">
        <v>1</v>
      </c>
      <c r="K28">
        <v>0</v>
      </c>
      <c r="L28">
        <v>70</v>
      </c>
      <c r="M28">
        <f>IF(J28=1,AVERAGEIFS(transactions!$F:$F,transactions!$C:$C,$Q28,transactions!$D:$D,$A28),AVERAGEIFS(transactions!$F:$F,transactions!$C:$C,$Q28,transactions!$E:$E,$A28))</f>
        <v>67</v>
      </c>
      <c r="N28">
        <v>3</v>
      </c>
      <c r="O28">
        <v>1</v>
      </c>
      <c r="P28">
        <v>1675436941</v>
      </c>
      <c r="Q28">
        <v>3</v>
      </c>
      <c r="R28" t="s">
        <v>19</v>
      </c>
    </row>
    <row r="29" spans="1:18">
      <c r="A29">
        <v>4</v>
      </c>
      <c r="B29" t="s">
        <v>26</v>
      </c>
      <c r="C29" t="s">
        <v>27</v>
      </c>
      <c r="D29" t="s">
        <v>28</v>
      </c>
      <c r="E29" s="1">
        <v>423</v>
      </c>
      <c r="F29">
        <v>4</v>
      </c>
      <c r="H29">
        <v>16</v>
      </c>
      <c r="I29">
        <f t="shared" si="0"/>
        <v>16</v>
      </c>
      <c r="J29">
        <v>0</v>
      </c>
      <c r="K29">
        <v>61</v>
      </c>
      <c r="L29">
        <v>60</v>
      </c>
      <c r="M29">
        <f>IF(J29=1,AVERAGEIFS(transactions!$F:$F,transactions!$C:$C,$Q29,transactions!$D:$D,$A29),AVERAGEIFS(transactions!$F:$F,transactions!$C:$C,$Q29,transactions!$E:$E,$A29))</f>
        <v>68</v>
      </c>
      <c r="N29">
        <v>1</v>
      </c>
      <c r="O29">
        <v>1</v>
      </c>
      <c r="P29">
        <v>1675436941</v>
      </c>
      <c r="Q29">
        <v>3</v>
      </c>
      <c r="R29" t="s">
        <v>19</v>
      </c>
    </row>
    <row r="30" spans="1:18">
      <c r="A30">
        <v>5</v>
      </c>
      <c r="B30" t="s">
        <v>29</v>
      </c>
      <c r="C30" t="s">
        <v>30</v>
      </c>
      <c r="D30" t="s">
        <v>31</v>
      </c>
      <c r="E30" s="1">
        <v>517</v>
      </c>
      <c r="F30">
        <v>5</v>
      </c>
      <c r="H30">
        <v>3</v>
      </c>
      <c r="I30">
        <f t="shared" si="0"/>
        <v>3</v>
      </c>
      <c r="J30">
        <v>1</v>
      </c>
      <c r="K30">
        <v>62</v>
      </c>
      <c r="L30">
        <v>65</v>
      </c>
      <c r="M30">
        <f>IF(J30=1,AVERAGEIFS(transactions!$F:$F,transactions!$C:$C,$Q30,transactions!$D:$D,$A30),AVERAGEIFS(transactions!$F:$F,transactions!$C:$C,$Q30,transactions!$E:$E,$A30))</f>
        <v>62</v>
      </c>
      <c r="N30">
        <v>1</v>
      </c>
      <c r="O30">
        <v>1</v>
      </c>
      <c r="P30">
        <v>1675436941</v>
      </c>
      <c r="Q30">
        <v>3</v>
      </c>
      <c r="R30" t="s">
        <v>19</v>
      </c>
    </row>
    <row r="31" spans="1:18">
      <c r="A31">
        <v>6</v>
      </c>
      <c r="B31" t="s">
        <v>32</v>
      </c>
      <c r="C31" t="s">
        <v>33</v>
      </c>
      <c r="D31" t="s">
        <v>34</v>
      </c>
      <c r="E31" s="1">
        <v>287</v>
      </c>
      <c r="F31">
        <v>6</v>
      </c>
      <c r="H31">
        <v>9</v>
      </c>
      <c r="I31">
        <f t="shared" si="0"/>
        <v>9</v>
      </c>
      <c r="J31">
        <v>0</v>
      </c>
      <c r="K31">
        <v>65</v>
      </c>
      <c r="L31">
        <v>71</v>
      </c>
      <c r="M31">
        <f>IF(J31=1,AVERAGEIFS(transactions!$F:$F,transactions!$C:$C,$Q31,transactions!$D:$D,$A31),AVERAGEIFS(transactions!$F:$F,transactions!$C:$C,$Q31,transactions!$E:$E,$A31))</f>
        <v>80</v>
      </c>
      <c r="N31">
        <v>2</v>
      </c>
      <c r="O31">
        <v>1</v>
      </c>
      <c r="P31">
        <v>1675436941</v>
      </c>
      <c r="Q31">
        <v>3</v>
      </c>
      <c r="R31" t="s">
        <v>19</v>
      </c>
    </row>
    <row r="32" spans="1:18">
      <c r="A32">
        <v>7</v>
      </c>
      <c r="B32" t="s">
        <v>35</v>
      </c>
      <c r="C32" t="s">
        <v>36</v>
      </c>
      <c r="D32" t="s">
        <v>37</v>
      </c>
      <c r="E32" s="1">
        <v>710.16666666666663</v>
      </c>
      <c r="F32">
        <v>7</v>
      </c>
      <c r="H32">
        <v>84</v>
      </c>
      <c r="I32">
        <f t="shared" si="0"/>
        <v>84</v>
      </c>
      <c r="J32">
        <v>1</v>
      </c>
      <c r="K32">
        <v>60</v>
      </c>
      <c r="L32">
        <v>101</v>
      </c>
      <c r="M32">
        <f>IF(J32=1,AVERAGEIFS(transactions!$F:$F,transactions!$C:$C,$Q32,transactions!$D:$D,$A32),AVERAGEIFS(transactions!$F:$F,transactions!$C:$C,$Q32,transactions!$E:$E,$A32))</f>
        <v>73</v>
      </c>
      <c r="N32">
        <v>3</v>
      </c>
      <c r="O32">
        <v>1</v>
      </c>
      <c r="P32">
        <v>1675436941</v>
      </c>
      <c r="Q32">
        <v>3</v>
      </c>
      <c r="R32" t="s">
        <v>19</v>
      </c>
    </row>
    <row r="33" spans="1:18">
      <c r="A33">
        <v>8</v>
      </c>
      <c r="B33" t="s">
        <v>38</v>
      </c>
      <c r="C33" t="s">
        <v>39</v>
      </c>
      <c r="D33" t="s">
        <v>40</v>
      </c>
      <c r="E33" s="1">
        <v>399</v>
      </c>
      <c r="F33">
        <v>8</v>
      </c>
      <c r="H33">
        <v>13</v>
      </c>
      <c r="I33">
        <f t="shared" si="0"/>
        <v>13</v>
      </c>
      <c r="J33">
        <v>0</v>
      </c>
      <c r="K33">
        <v>200</v>
      </c>
      <c r="L33">
        <v>71</v>
      </c>
      <c r="M33">
        <f>IF(J33=1,AVERAGEIFS(transactions!$F:$F,transactions!$C:$C,$Q33,transactions!$D:$D,$A33),AVERAGEIFS(transactions!$F:$F,transactions!$C:$C,$Q33,transactions!$E:$E,$A33))</f>
        <v>77.5</v>
      </c>
      <c r="N33">
        <v>1</v>
      </c>
      <c r="O33">
        <v>1</v>
      </c>
      <c r="P33">
        <v>1675436941</v>
      </c>
      <c r="Q33">
        <v>3</v>
      </c>
      <c r="R33" t="s">
        <v>19</v>
      </c>
    </row>
    <row r="34" spans="1:18">
      <c r="A34">
        <v>9</v>
      </c>
      <c r="B34" t="s">
        <v>41</v>
      </c>
      <c r="C34" t="s">
        <v>42</v>
      </c>
      <c r="D34" t="s">
        <v>43</v>
      </c>
      <c r="E34" s="1">
        <v>499.09523809523807</v>
      </c>
      <c r="F34">
        <v>9</v>
      </c>
      <c r="H34">
        <v>2</v>
      </c>
      <c r="I34">
        <f t="shared" ref="I34:I65" si="1">IF(ISNUMBER(M34),IF(J34=1,(L34-M34)*N34,(M34-L34)*(3-N34)),0)</f>
        <v>2</v>
      </c>
      <c r="J34">
        <v>1</v>
      </c>
      <c r="K34">
        <v>0</v>
      </c>
      <c r="L34">
        <v>64</v>
      </c>
      <c r="M34">
        <f>IF(J34=1,AVERAGEIFS(transactions!$F:$F,transactions!$C:$C,$Q34,transactions!$D:$D,$A34),AVERAGEIFS(transactions!$F:$F,transactions!$C:$C,$Q34,transactions!$E:$E,$A34))</f>
        <v>62</v>
      </c>
      <c r="N34">
        <v>1</v>
      </c>
      <c r="O34">
        <v>1</v>
      </c>
      <c r="P34">
        <v>1675436941</v>
      </c>
      <c r="Q34">
        <v>3</v>
      </c>
      <c r="R34" t="s">
        <v>19</v>
      </c>
    </row>
    <row r="35" spans="1:18">
      <c r="A35">
        <v>10</v>
      </c>
      <c r="B35" t="s">
        <v>44</v>
      </c>
      <c r="C35" t="s">
        <v>45</v>
      </c>
      <c r="D35" t="s">
        <v>46</v>
      </c>
      <c r="E35" s="1">
        <v>738</v>
      </c>
      <c r="F35">
        <v>10</v>
      </c>
      <c r="H35">
        <v>160</v>
      </c>
      <c r="I35">
        <f t="shared" si="1"/>
        <v>160</v>
      </c>
      <c r="J35">
        <v>0</v>
      </c>
      <c r="K35">
        <v>200</v>
      </c>
      <c r="L35">
        <v>10</v>
      </c>
      <c r="M35">
        <f>IF(J35=1,AVERAGEIFS(transactions!$F:$F,transactions!$C:$C,$Q35,transactions!$D:$D,$A35),AVERAGEIFS(transactions!$F:$F,transactions!$C:$C,$Q35,transactions!$E:$E,$A35))</f>
        <v>63.333333333333336</v>
      </c>
      <c r="N35">
        <v>0</v>
      </c>
      <c r="O35">
        <v>1</v>
      </c>
      <c r="P35">
        <v>1675436941</v>
      </c>
      <c r="Q35">
        <v>3</v>
      </c>
      <c r="R35" t="s">
        <v>19</v>
      </c>
    </row>
    <row r="36" spans="1:18">
      <c r="A36">
        <v>11</v>
      </c>
      <c r="B36" t="s">
        <v>47</v>
      </c>
      <c r="C36" t="s">
        <v>48</v>
      </c>
      <c r="D36" t="s">
        <v>49</v>
      </c>
      <c r="E36" s="1">
        <v>454.8</v>
      </c>
      <c r="F36">
        <v>11</v>
      </c>
      <c r="H36">
        <v>84</v>
      </c>
      <c r="I36">
        <f t="shared" si="1"/>
        <v>84</v>
      </c>
      <c r="J36">
        <v>1</v>
      </c>
      <c r="K36">
        <v>0</v>
      </c>
      <c r="L36">
        <v>108</v>
      </c>
      <c r="M36">
        <f>IF(J36=1,AVERAGEIFS(transactions!$F:$F,transactions!$C:$C,$Q36,transactions!$D:$D,$A36),AVERAGEIFS(transactions!$F:$F,transactions!$C:$C,$Q36,transactions!$E:$E,$A36))</f>
        <v>80</v>
      </c>
      <c r="N36">
        <v>3</v>
      </c>
      <c r="O36">
        <v>1</v>
      </c>
      <c r="P36">
        <v>1675436941</v>
      </c>
      <c r="Q36">
        <v>3</v>
      </c>
      <c r="R36" t="s">
        <v>19</v>
      </c>
    </row>
    <row r="37" spans="1:18">
      <c r="A37">
        <v>12</v>
      </c>
      <c r="B37" t="s">
        <v>50</v>
      </c>
      <c r="C37" t="s">
        <v>51</v>
      </c>
      <c r="D37" t="s">
        <v>52</v>
      </c>
      <c r="E37" s="1">
        <v>707</v>
      </c>
      <c r="F37">
        <v>12</v>
      </c>
      <c r="H37">
        <v>16</v>
      </c>
      <c r="I37">
        <f t="shared" si="1"/>
        <v>16</v>
      </c>
      <c r="J37">
        <v>0</v>
      </c>
      <c r="K37">
        <v>66</v>
      </c>
      <c r="L37">
        <v>64</v>
      </c>
      <c r="M37">
        <f>IF(J37=1,AVERAGEIFS(transactions!$F:$F,transactions!$C:$C,$Q37,transactions!$D:$D,$A37),AVERAGEIFS(transactions!$F:$F,transactions!$C:$C,$Q37,transactions!$E:$E,$A37))</f>
        <v>72</v>
      </c>
      <c r="N37">
        <v>1</v>
      </c>
      <c r="O37">
        <v>1</v>
      </c>
      <c r="P37">
        <v>1675436941</v>
      </c>
      <c r="Q37">
        <v>3</v>
      </c>
      <c r="R37" t="s">
        <v>19</v>
      </c>
    </row>
    <row r="38" spans="1:18">
      <c r="A38">
        <v>1</v>
      </c>
      <c r="B38" t="s">
        <v>16</v>
      </c>
      <c r="C38" t="s">
        <v>17</v>
      </c>
      <c r="D38" t="s">
        <v>18</v>
      </c>
      <c r="E38" s="1">
        <v>437</v>
      </c>
      <c r="F38">
        <v>1</v>
      </c>
      <c r="H38">
        <v>38</v>
      </c>
      <c r="I38">
        <f t="shared" si="1"/>
        <v>38.000000000000014</v>
      </c>
      <c r="J38">
        <v>1</v>
      </c>
      <c r="K38">
        <v>0</v>
      </c>
      <c r="L38">
        <v>81</v>
      </c>
      <c r="M38">
        <f>IF(J38=1,AVERAGEIFS(transactions!$F:$F,transactions!$C:$C,$Q38,transactions!$D:$D,$A38),AVERAGEIFS(transactions!$F:$F,transactions!$C:$C,$Q38,transactions!$E:$E,$A38))</f>
        <v>68.333333333333329</v>
      </c>
      <c r="N38">
        <v>3</v>
      </c>
      <c r="O38">
        <v>1</v>
      </c>
      <c r="P38">
        <v>1675437152</v>
      </c>
      <c r="Q38">
        <v>4</v>
      </c>
      <c r="R38" t="s">
        <v>19</v>
      </c>
    </row>
    <row r="39" spans="1:18">
      <c r="A39">
        <v>2</v>
      </c>
      <c r="B39" t="s">
        <v>20</v>
      </c>
      <c r="C39" t="s">
        <v>21</v>
      </c>
      <c r="D39" t="s">
        <v>22</v>
      </c>
      <c r="E39" s="1">
        <v>519.93809523809523</v>
      </c>
      <c r="F39">
        <v>2</v>
      </c>
      <c r="H39">
        <v>102</v>
      </c>
      <c r="I39">
        <f t="shared" si="1"/>
        <v>102</v>
      </c>
      <c r="J39">
        <v>0</v>
      </c>
      <c r="K39">
        <v>200</v>
      </c>
      <c r="L39">
        <v>30</v>
      </c>
      <c r="M39">
        <f>IF(J39=1,AVERAGEIFS(transactions!$F:$F,transactions!$C:$C,$Q39,transactions!$D:$D,$A39),AVERAGEIFS(transactions!$F:$F,transactions!$C:$C,$Q39,transactions!$E:$E,$A39))</f>
        <v>64</v>
      </c>
      <c r="N39">
        <v>0</v>
      </c>
      <c r="O39">
        <v>1</v>
      </c>
      <c r="P39">
        <v>1675437152</v>
      </c>
      <c r="Q39">
        <v>4</v>
      </c>
      <c r="R39" t="s">
        <v>19</v>
      </c>
    </row>
    <row r="40" spans="1:18">
      <c r="A40">
        <v>3</v>
      </c>
      <c r="B40" t="s">
        <v>23</v>
      </c>
      <c r="C40" t="s">
        <v>24</v>
      </c>
      <c r="D40" t="s">
        <v>25</v>
      </c>
      <c r="E40" s="1">
        <v>639</v>
      </c>
      <c r="F40">
        <v>3</v>
      </c>
      <c r="H40">
        <v>0</v>
      </c>
      <c r="I40">
        <f t="shared" si="1"/>
        <v>0</v>
      </c>
      <c r="J40">
        <v>1</v>
      </c>
      <c r="K40">
        <v>50</v>
      </c>
      <c r="L40">
        <v>54</v>
      </c>
      <c r="M40" t="e">
        <f>IF(J40=1,AVERAGEIFS(transactions!$F:$F,transactions!$C:$C,$Q40,transactions!$D:$D,$A40),AVERAGEIFS(transactions!$F:$F,transactions!$C:$C,$Q40,transactions!$E:$E,$A40))</f>
        <v>#DIV/0!</v>
      </c>
      <c r="N40">
        <v>0</v>
      </c>
      <c r="O40">
        <v>1</v>
      </c>
      <c r="P40">
        <v>1675437152</v>
      </c>
      <c r="Q40">
        <v>4</v>
      </c>
      <c r="R40" t="s">
        <v>19</v>
      </c>
    </row>
    <row r="41" spans="1:18">
      <c r="A41">
        <v>4</v>
      </c>
      <c r="B41" t="s">
        <v>26</v>
      </c>
      <c r="C41" t="s">
        <v>27</v>
      </c>
      <c r="D41" t="s">
        <v>28</v>
      </c>
      <c r="E41" s="1">
        <v>423</v>
      </c>
      <c r="F41">
        <v>4</v>
      </c>
      <c r="H41">
        <v>45</v>
      </c>
      <c r="I41">
        <f t="shared" si="1"/>
        <v>45</v>
      </c>
      <c r="J41">
        <v>0</v>
      </c>
      <c r="K41">
        <v>200</v>
      </c>
      <c r="L41">
        <v>54</v>
      </c>
      <c r="M41">
        <f>IF(J41=1,AVERAGEIFS(transactions!$F:$F,transactions!$C:$C,$Q41,transactions!$D:$D,$A41),AVERAGEIFS(transactions!$F:$F,transactions!$C:$C,$Q41,transactions!$E:$E,$A41))</f>
        <v>69</v>
      </c>
      <c r="N41">
        <v>0</v>
      </c>
      <c r="O41">
        <v>1</v>
      </c>
      <c r="P41">
        <v>1675437152</v>
      </c>
      <c r="Q41">
        <v>4</v>
      </c>
      <c r="R41" t="s">
        <v>19</v>
      </c>
    </row>
    <row r="42" spans="1:18">
      <c r="A42">
        <v>5</v>
      </c>
      <c r="B42" t="s">
        <v>29</v>
      </c>
      <c r="C42" t="s">
        <v>30</v>
      </c>
      <c r="D42" t="s">
        <v>31</v>
      </c>
      <c r="E42" s="1">
        <v>517</v>
      </c>
      <c r="F42">
        <v>5</v>
      </c>
      <c r="H42">
        <v>63</v>
      </c>
      <c r="I42">
        <f t="shared" si="1"/>
        <v>63</v>
      </c>
      <c r="J42">
        <v>1</v>
      </c>
      <c r="K42">
        <v>64</v>
      </c>
      <c r="L42">
        <v>89</v>
      </c>
      <c r="M42">
        <f>IF(J42=1,AVERAGEIFS(transactions!$F:$F,transactions!$C:$C,$Q42,transactions!$D:$D,$A42),AVERAGEIFS(transactions!$F:$F,transactions!$C:$C,$Q42,transactions!$E:$E,$A42))</f>
        <v>68</v>
      </c>
      <c r="N42">
        <v>3</v>
      </c>
      <c r="O42">
        <v>1</v>
      </c>
      <c r="P42">
        <v>1675437152</v>
      </c>
      <c r="Q42">
        <v>4</v>
      </c>
      <c r="R42" t="s">
        <v>19</v>
      </c>
    </row>
    <row r="43" spans="1:18">
      <c r="A43">
        <v>6</v>
      </c>
      <c r="B43" t="s">
        <v>32</v>
      </c>
      <c r="C43" t="s">
        <v>33</v>
      </c>
      <c r="D43" t="s">
        <v>34</v>
      </c>
      <c r="E43" s="1">
        <v>287</v>
      </c>
      <c r="F43">
        <v>6</v>
      </c>
      <c r="H43">
        <v>128</v>
      </c>
      <c r="I43">
        <f t="shared" si="1"/>
        <v>128</v>
      </c>
      <c r="J43">
        <v>0</v>
      </c>
      <c r="K43">
        <v>200</v>
      </c>
      <c r="L43">
        <v>24</v>
      </c>
      <c r="M43">
        <f>IF(J43=1,AVERAGEIFS(transactions!$F:$F,transactions!$C:$C,$Q43,transactions!$D:$D,$A43),AVERAGEIFS(transactions!$F:$F,transactions!$C:$C,$Q43,transactions!$E:$E,$A43))</f>
        <v>66.666666666666671</v>
      </c>
      <c r="N43">
        <v>0</v>
      </c>
      <c r="O43">
        <v>1</v>
      </c>
      <c r="P43">
        <v>1675437152</v>
      </c>
      <c r="Q43">
        <v>4</v>
      </c>
      <c r="R43" t="s">
        <v>19</v>
      </c>
    </row>
    <row r="44" spans="1:18">
      <c r="A44">
        <v>7</v>
      </c>
      <c r="B44" t="s">
        <v>35</v>
      </c>
      <c r="C44" t="s">
        <v>36</v>
      </c>
      <c r="D44" t="s">
        <v>37</v>
      </c>
      <c r="E44" s="1">
        <v>710.16666666666663</v>
      </c>
      <c r="F44">
        <v>7</v>
      </c>
      <c r="H44">
        <v>54</v>
      </c>
      <c r="I44">
        <f t="shared" si="1"/>
        <v>54</v>
      </c>
      <c r="J44">
        <v>1</v>
      </c>
      <c r="K44">
        <v>0</v>
      </c>
      <c r="L44">
        <v>81</v>
      </c>
      <c r="M44">
        <f>IF(J44=1,AVERAGEIFS(transactions!$F:$F,transactions!$C:$C,$Q44,transactions!$D:$D,$A44),AVERAGEIFS(transactions!$F:$F,transactions!$C:$C,$Q44,transactions!$E:$E,$A44))</f>
        <v>63</v>
      </c>
      <c r="N44">
        <v>3</v>
      </c>
      <c r="O44">
        <v>1</v>
      </c>
      <c r="P44">
        <v>1675437152</v>
      </c>
      <c r="Q44">
        <v>4</v>
      </c>
      <c r="R44" t="s">
        <v>19</v>
      </c>
    </row>
    <row r="45" spans="1:18">
      <c r="A45">
        <v>8</v>
      </c>
      <c r="B45" t="s">
        <v>38</v>
      </c>
      <c r="C45" t="s">
        <v>39</v>
      </c>
      <c r="D45" t="s">
        <v>40</v>
      </c>
      <c r="E45" s="1">
        <v>399</v>
      </c>
      <c r="F45">
        <v>8</v>
      </c>
      <c r="H45">
        <v>0</v>
      </c>
      <c r="I45">
        <f t="shared" si="1"/>
        <v>0</v>
      </c>
      <c r="J45">
        <v>0</v>
      </c>
      <c r="K45">
        <v>100</v>
      </c>
      <c r="L45">
        <v>74</v>
      </c>
      <c r="M45" t="e">
        <f>IF(J45=1,AVERAGEIFS(transactions!$F:$F,transactions!$C:$C,$Q45,transactions!$D:$D,$A45),AVERAGEIFS(transactions!$F:$F,transactions!$C:$C,$Q45,transactions!$E:$E,$A45))</f>
        <v>#DIV/0!</v>
      </c>
      <c r="N45">
        <v>3</v>
      </c>
      <c r="O45">
        <v>1</v>
      </c>
      <c r="P45">
        <v>1675437152</v>
      </c>
      <c r="Q45">
        <v>4</v>
      </c>
      <c r="R45" t="s">
        <v>19</v>
      </c>
    </row>
    <row r="46" spans="1:18">
      <c r="A46">
        <v>9</v>
      </c>
      <c r="B46" t="s">
        <v>41</v>
      </c>
      <c r="C46" t="s">
        <v>42</v>
      </c>
      <c r="D46" t="s">
        <v>43</v>
      </c>
      <c r="E46" s="1">
        <v>499.09523809523807</v>
      </c>
      <c r="F46">
        <v>9</v>
      </c>
      <c r="H46">
        <v>133</v>
      </c>
      <c r="I46">
        <f t="shared" si="1"/>
        <v>133</v>
      </c>
      <c r="J46">
        <v>1</v>
      </c>
      <c r="K46">
        <v>0</v>
      </c>
      <c r="L46">
        <v>109</v>
      </c>
      <c r="M46">
        <f>IF(J46=1,AVERAGEIFS(transactions!$F:$F,transactions!$C:$C,$Q46,transactions!$D:$D,$A46),AVERAGEIFS(transactions!$F:$F,transactions!$C:$C,$Q46,transactions!$E:$E,$A46))</f>
        <v>64.666666666666671</v>
      </c>
      <c r="N46">
        <v>3</v>
      </c>
      <c r="O46">
        <v>1</v>
      </c>
      <c r="P46">
        <v>1675437152</v>
      </c>
      <c r="Q46">
        <v>4</v>
      </c>
      <c r="R46" t="s">
        <v>19</v>
      </c>
    </row>
    <row r="47" spans="1:18">
      <c r="A47">
        <v>10</v>
      </c>
      <c r="B47" t="s">
        <v>44</v>
      </c>
      <c r="C47" t="s">
        <v>45</v>
      </c>
      <c r="D47" t="s">
        <v>46</v>
      </c>
      <c r="E47" s="1">
        <v>738</v>
      </c>
      <c r="F47">
        <v>10</v>
      </c>
      <c r="H47">
        <v>128</v>
      </c>
      <c r="I47">
        <f t="shared" si="1"/>
        <v>128</v>
      </c>
      <c r="J47">
        <v>0</v>
      </c>
      <c r="K47">
        <v>200</v>
      </c>
      <c r="L47">
        <v>19</v>
      </c>
      <c r="M47">
        <f>IF(J47=1,AVERAGEIFS(transactions!$F:$F,transactions!$C:$C,$Q47,transactions!$D:$D,$A47),AVERAGEIFS(transactions!$F:$F,transactions!$C:$C,$Q47,transactions!$E:$E,$A47))</f>
        <v>61.666666666666664</v>
      </c>
      <c r="N47">
        <v>0</v>
      </c>
      <c r="O47">
        <v>1</v>
      </c>
      <c r="P47">
        <v>1675437152</v>
      </c>
      <c r="Q47">
        <v>4</v>
      </c>
      <c r="R47" t="s">
        <v>19</v>
      </c>
    </row>
    <row r="48" spans="1:18">
      <c r="A48">
        <v>11</v>
      </c>
      <c r="B48" t="s">
        <v>47</v>
      </c>
      <c r="C48" t="s">
        <v>48</v>
      </c>
      <c r="D48" t="s">
        <v>49</v>
      </c>
      <c r="E48" s="1">
        <v>454.8</v>
      </c>
      <c r="F48">
        <v>11</v>
      </c>
      <c r="H48">
        <v>6</v>
      </c>
      <c r="I48">
        <f t="shared" si="1"/>
        <v>6</v>
      </c>
      <c r="J48">
        <v>1</v>
      </c>
      <c r="K48">
        <v>0</v>
      </c>
      <c r="L48">
        <v>63</v>
      </c>
      <c r="M48">
        <f>IF(J48=1,AVERAGEIFS(transactions!$F:$F,transactions!$C:$C,$Q48,transactions!$D:$D,$A48),AVERAGEIFS(transactions!$F:$F,transactions!$C:$C,$Q48,transactions!$E:$E,$A48))</f>
        <v>61</v>
      </c>
      <c r="N48">
        <v>3</v>
      </c>
      <c r="O48">
        <v>1</v>
      </c>
      <c r="P48">
        <v>1675437152</v>
      </c>
      <c r="Q48">
        <v>4</v>
      </c>
      <c r="R48" t="s">
        <v>19</v>
      </c>
    </row>
    <row r="49" spans="1:18">
      <c r="A49">
        <v>12</v>
      </c>
      <c r="B49" t="s">
        <v>50</v>
      </c>
      <c r="C49" t="s">
        <v>51</v>
      </c>
      <c r="D49" t="s">
        <v>52</v>
      </c>
      <c r="E49" s="1">
        <v>707</v>
      </c>
      <c r="F49">
        <v>12</v>
      </c>
      <c r="H49">
        <v>146</v>
      </c>
      <c r="I49">
        <f t="shared" si="1"/>
        <v>146</v>
      </c>
      <c r="J49">
        <v>0</v>
      </c>
      <c r="K49">
        <v>200</v>
      </c>
      <c r="L49">
        <v>15</v>
      </c>
      <c r="M49">
        <f>IF(J49=1,AVERAGEIFS(transactions!$F:$F,transactions!$C:$C,$Q49,transactions!$D:$D,$A49),AVERAGEIFS(transactions!$F:$F,transactions!$C:$C,$Q49,transactions!$E:$E,$A49))</f>
        <v>63.666666666666664</v>
      </c>
      <c r="N49">
        <v>0</v>
      </c>
      <c r="O49">
        <v>1</v>
      </c>
      <c r="P49">
        <v>1675437152</v>
      </c>
      <c r="Q49">
        <v>4</v>
      </c>
      <c r="R49" t="s">
        <v>19</v>
      </c>
    </row>
    <row r="50" spans="1:18">
      <c r="A50">
        <v>1</v>
      </c>
      <c r="B50" t="s">
        <v>16</v>
      </c>
      <c r="C50" t="s">
        <v>17</v>
      </c>
      <c r="D50" t="s">
        <v>18</v>
      </c>
      <c r="E50" s="1">
        <v>437</v>
      </c>
      <c r="F50">
        <v>1</v>
      </c>
      <c r="H50">
        <v>12</v>
      </c>
      <c r="I50">
        <f t="shared" si="1"/>
        <v>12</v>
      </c>
      <c r="J50">
        <v>1</v>
      </c>
      <c r="K50">
        <v>55</v>
      </c>
      <c r="L50">
        <v>61</v>
      </c>
      <c r="M50">
        <f>IF(J50=1,AVERAGEIFS(transactions!$F:$F,transactions!$C:$C,$Q50,transactions!$D:$D,$A50),AVERAGEIFS(transactions!$F:$F,transactions!$C:$C,$Q50,transactions!$E:$E,$A50))</f>
        <v>55</v>
      </c>
      <c r="N50">
        <v>2</v>
      </c>
      <c r="O50">
        <v>1</v>
      </c>
      <c r="P50">
        <v>1675437362</v>
      </c>
      <c r="Q50">
        <v>5</v>
      </c>
      <c r="R50" t="s">
        <v>19</v>
      </c>
    </row>
    <row r="51" spans="1:18">
      <c r="A51">
        <v>2</v>
      </c>
      <c r="B51" t="s">
        <v>20</v>
      </c>
      <c r="C51" t="s">
        <v>21</v>
      </c>
      <c r="D51" t="s">
        <v>22</v>
      </c>
      <c r="E51" s="1">
        <v>519.93809523809523</v>
      </c>
      <c r="F51">
        <v>2</v>
      </c>
      <c r="H51">
        <v>5900</v>
      </c>
      <c r="I51">
        <f t="shared" si="1"/>
        <v>3.6666666666666714</v>
      </c>
      <c r="J51">
        <v>0</v>
      </c>
      <c r="K51">
        <v>62</v>
      </c>
      <c r="L51">
        <v>58</v>
      </c>
      <c r="M51">
        <f>IF(J51=1,AVERAGEIFS(transactions!$F:$F,transactions!$C:$C,$Q51,transactions!$D:$D,$A51),AVERAGEIFS(transactions!$F:$F,transactions!$C:$C,$Q51,transactions!$E:$E,$A51))</f>
        <v>59.833333333333336</v>
      </c>
      <c r="N51">
        <v>1</v>
      </c>
      <c r="O51">
        <v>1</v>
      </c>
      <c r="P51">
        <v>1675437362</v>
      </c>
      <c r="Q51">
        <v>5</v>
      </c>
      <c r="R51" t="s">
        <v>19</v>
      </c>
    </row>
    <row r="52" spans="1:18">
      <c r="A52">
        <v>3</v>
      </c>
      <c r="B52" t="s">
        <v>23</v>
      </c>
      <c r="C52" t="s">
        <v>24</v>
      </c>
      <c r="D52" t="s">
        <v>25</v>
      </c>
      <c r="E52" s="1">
        <v>639</v>
      </c>
      <c r="F52">
        <v>3</v>
      </c>
      <c r="H52">
        <v>80</v>
      </c>
      <c r="I52">
        <f t="shared" si="1"/>
        <v>80</v>
      </c>
      <c r="J52">
        <v>1</v>
      </c>
      <c r="K52">
        <v>0</v>
      </c>
      <c r="L52">
        <v>88</v>
      </c>
      <c r="M52">
        <f>IF(J52=1,AVERAGEIFS(transactions!$F:$F,transactions!$C:$C,$Q52,transactions!$D:$D,$A52),AVERAGEIFS(transactions!$F:$F,transactions!$C:$C,$Q52,transactions!$E:$E,$A52))</f>
        <v>61.333333333333336</v>
      </c>
      <c r="N52">
        <v>3</v>
      </c>
      <c r="O52">
        <v>1</v>
      </c>
      <c r="P52">
        <v>1675437362</v>
      </c>
      <c r="Q52">
        <v>5</v>
      </c>
      <c r="R52" t="s">
        <v>19</v>
      </c>
    </row>
    <row r="53" spans="1:18">
      <c r="A53">
        <v>4</v>
      </c>
      <c r="B53" t="s">
        <v>26</v>
      </c>
      <c r="C53" t="s">
        <v>27</v>
      </c>
      <c r="D53" t="s">
        <v>28</v>
      </c>
      <c r="E53" s="1">
        <v>423</v>
      </c>
      <c r="F53">
        <v>4</v>
      </c>
      <c r="H53">
        <v>71</v>
      </c>
      <c r="I53">
        <f t="shared" si="1"/>
        <v>71</v>
      </c>
      <c r="J53">
        <v>0</v>
      </c>
      <c r="K53">
        <v>200</v>
      </c>
      <c r="L53">
        <v>36</v>
      </c>
      <c r="M53">
        <f>IF(J53=1,AVERAGEIFS(transactions!$F:$F,transactions!$C:$C,$Q53,transactions!$D:$D,$A53),AVERAGEIFS(transactions!$F:$F,transactions!$C:$C,$Q53,transactions!$E:$E,$A53))</f>
        <v>59.666666666666664</v>
      </c>
      <c r="N53">
        <v>0</v>
      </c>
      <c r="O53">
        <v>1</v>
      </c>
      <c r="P53">
        <v>1675437362</v>
      </c>
      <c r="Q53">
        <v>5</v>
      </c>
      <c r="R53" t="s">
        <v>19</v>
      </c>
    </row>
    <row r="54" spans="1:18">
      <c r="A54">
        <v>5</v>
      </c>
      <c r="B54" t="s">
        <v>29</v>
      </c>
      <c r="C54" t="s">
        <v>30</v>
      </c>
      <c r="D54" t="s">
        <v>31</v>
      </c>
      <c r="E54" s="1">
        <v>517</v>
      </c>
      <c r="F54">
        <v>5</v>
      </c>
      <c r="H54">
        <v>132</v>
      </c>
      <c r="I54">
        <f t="shared" si="1"/>
        <v>132</v>
      </c>
      <c r="J54">
        <v>1</v>
      </c>
      <c r="K54">
        <v>0</v>
      </c>
      <c r="L54">
        <v>105</v>
      </c>
      <c r="M54">
        <f>IF(J54=1,AVERAGEIFS(transactions!$F:$F,transactions!$C:$C,$Q54,transactions!$D:$D,$A54),AVERAGEIFS(transactions!$F:$F,transactions!$C:$C,$Q54,transactions!$E:$E,$A54))</f>
        <v>61</v>
      </c>
      <c r="N54">
        <v>3</v>
      </c>
      <c r="O54">
        <v>1</v>
      </c>
      <c r="P54">
        <v>1675437362</v>
      </c>
      <c r="Q54">
        <v>5</v>
      </c>
      <c r="R54" t="s">
        <v>19</v>
      </c>
    </row>
    <row r="55" spans="1:18">
      <c r="A55">
        <v>6</v>
      </c>
      <c r="B55" t="s">
        <v>32</v>
      </c>
      <c r="C55" t="s">
        <v>33</v>
      </c>
      <c r="D55" t="s">
        <v>34</v>
      </c>
      <c r="E55" s="1">
        <v>287</v>
      </c>
      <c r="F55">
        <v>6</v>
      </c>
      <c r="H55">
        <v>0</v>
      </c>
      <c r="I55">
        <f t="shared" si="1"/>
        <v>0</v>
      </c>
      <c r="J55">
        <v>0</v>
      </c>
      <c r="K55">
        <v>60</v>
      </c>
      <c r="L55">
        <v>77</v>
      </c>
      <c r="M55" t="e">
        <f>IF(J55=1,AVERAGEIFS(transactions!$F:$F,transactions!$C:$C,$Q55,transactions!$D:$D,$A55),AVERAGEIFS(transactions!$F:$F,transactions!$C:$C,$Q55,transactions!$E:$E,$A55))</f>
        <v>#DIV/0!</v>
      </c>
      <c r="N55">
        <v>3</v>
      </c>
      <c r="O55">
        <v>1</v>
      </c>
      <c r="P55">
        <v>1675437362</v>
      </c>
      <c r="Q55">
        <v>5</v>
      </c>
      <c r="R55" t="s">
        <v>19</v>
      </c>
    </row>
    <row r="56" spans="1:18">
      <c r="A56">
        <v>7</v>
      </c>
      <c r="B56" t="s">
        <v>35</v>
      </c>
      <c r="C56" t="s">
        <v>36</v>
      </c>
      <c r="D56" t="s">
        <v>37</v>
      </c>
      <c r="E56" s="1">
        <v>710.16666666666663</v>
      </c>
      <c r="F56">
        <v>7</v>
      </c>
      <c r="H56">
        <v>-159</v>
      </c>
      <c r="I56">
        <f t="shared" si="1"/>
        <v>41.166666666666657</v>
      </c>
      <c r="J56">
        <v>1</v>
      </c>
      <c r="K56">
        <v>59</v>
      </c>
      <c r="L56">
        <v>80</v>
      </c>
      <c r="M56">
        <f>IF(J56=1,AVERAGEIFS(transactions!$F:$F,transactions!$C:$C,$Q56,transactions!$D:$D,$A56),AVERAGEIFS(transactions!$F:$F,transactions!$C:$C,$Q56,transactions!$E:$E,$A56))</f>
        <v>59.416666666666671</v>
      </c>
      <c r="N56">
        <v>2</v>
      </c>
      <c r="O56">
        <v>1</v>
      </c>
      <c r="P56">
        <v>1675437362</v>
      </c>
      <c r="Q56">
        <v>5</v>
      </c>
      <c r="R56" t="s">
        <v>19</v>
      </c>
    </row>
    <row r="57" spans="1:18">
      <c r="A57">
        <v>8</v>
      </c>
      <c r="B57" t="s">
        <v>38</v>
      </c>
      <c r="C57" t="s">
        <v>39</v>
      </c>
      <c r="D57" t="s">
        <v>40</v>
      </c>
      <c r="E57" s="1">
        <v>399</v>
      </c>
      <c r="F57">
        <v>8</v>
      </c>
      <c r="H57">
        <v>41</v>
      </c>
      <c r="I57">
        <f t="shared" si="1"/>
        <v>40.999999999999993</v>
      </c>
      <c r="J57">
        <v>0</v>
      </c>
      <c r="K57">
        <v>59</v>
      </c>
      <c r="L57">
        <v>47</v>
      </c>
      <c r="M57">
        <f>IF(J57=1,AVERAGEIFS(transactions!$F:$F,transactions!$C:$C,$Q57,transactions!$D:$D,$A57),AVERAGEIFS(transactions!$F:$F,transactions!$C:$C,$Q57,transactions!$E:$E,$A57))</f>
        <v>60.666666666666664</v>
      </c>
      <c r="N57">
        <v>0</v>
      </c>
      <c r="O57">
        <v>1</v>
      </c>
      <c r="P57">
        <v>1675437362</v>
      </c>
      <c r="Q57">
        <v>5</v>
      </c>
      <c r="R57" t="s">
        <v>19</v>
      </c>
    </row>
    <row r="58" spans="1:18">
      <c r="A58">
        <v>9</v>
      </c>
      <c r="B58" t="s">
        <v>41</v>
      </c>
      <c r="C58" t="s">
        <v>42</v>
      </c>
      <c r="D58" t="s">
        <v>43</v>
      </c>
      <c r="E58" s="1">
        <v>499.09523809523807</v>
      </c>
      <c r="F58">
        <v>9</v>
      </c>
      <c r="H58">
        <v>-5697</v>
      </c>
      <c r="I58">
        <f t="shared" si="1"/>
        <v>-0.8333333333333357</v>
      </c>
      <c r="J58">
        <v>1</v>
      </c>
      <c r="K58">
        <v>56</v>
      </c>
      <c r="L58">
        <v>59</v>
      </c>
      <c r="M58">
        <f>IF(J58=1,AVERAGEIFS(transactions!$F:$F,transactions!$C:$C,$Q58,transactions!$D:$D,$A58),AVERAGEIFS(transactions!$F:$F,transactions!$C:$C,$Q58,transactions!$E:$E,$A58))</f>
        <v>59.833333333333336</v>
      </c>
      <c r="N58">
        <v>1</v>
      </c>
      <c r="O58">
        <v>1</v>
      </c>
      <c r="P58">
        <v>1675437362</v>
      </c>
      <c r="Q58">
        <v>5</v>
      </c>
      <c r="R58" t="s">
        <v>19</v>
      </c>
    </row>
    <row r="59" spans="1:18">
      <c r="A59">
        <v>10</v>
      </c>
      <c r="B59" t="s">
        <v>44</v>
      </c>
      <c r="C59" t="s">
        <v>45</v>
      </c>
      <c r="D59" t="s">
        <v>46</v>
      </c>
      <c r="E59" s="1">
        <v>738</v>
      </c>
      <c r="F59">
        <v>10</v>
      </c>
      <c r="H59">
        <v>14</v>
      </c>
      <c r="I59">
        <f t="shared" si="1"/>
        <v>13.999999999999993</v>
      </c>
      <c r="J59">
        <v>0</v>
      </c>
      <c r="K59">
        <v>200</v>
      </c>
      <c r="L59">
        <v>51</v>
      </c>
      <c r="M59">
        <f>IF(J59=1,AVERAGEIFS(transactions!$F:$F,transactions!$C:$C,$Q59,transactions!$D:$D,$A59),AVERAGEIFS(transactions!$F:$F,transactions!$C:$C,$Q59,transactions!$E:$E,$A59))</f>
        <v>55.666666666666664</v>
      </c>
      <c r="N59">
        <v>0</v>
      </c>
      <c r="O59">
        <v>1</v>
      </c>
      <c r="P59">
        <v>1675437362</v>
      </c>
      <c r="Q59">
        <v>5</v>
      </c>
      <c r="R59" t="s">
        <v>19</v>
      </c>
    </row>
    <row r="60" spans="1:18">
      <c r="A60">
        <v>11</v>
      </c>
      <c r="B60" t="s">
        <v>47</v>
      </c>
      <c r="C60" t="s">
        <v>48</v>
      </c>
      <c r="D60" t="s">
        <v>49</v>
      </c>
      <c r="E60" s="1">
        <v>454.8</v>
      </c>
      <c r="F60">
        <v>11</v>
      </c>
      <c r="H60">
        <v>127</v>
      </c>
      <c r="I60">
        <f t="shared" si="1"/>
        <v>127</v>
      </c>
      <c r="J60">
        <v>1</v>
      </c>
      <c r="K60">
        <v>0</v>
      </c>
      <c r="L60">
        <v>103</v>
      </c>
      <c r="M60">
        <f>IF(J60=1,AVERAGEIFS(transactions!$F:$F,transactions!$C:$C,$Q60,transactions!$D:$D,$A60),AVERAGEIFS(transactions!$F:$F,transactions!$C:$C,$Q60,transactions!$E:$E,$A60))</f>
        <v>60.666666666666664</v>
      </c>
      <c r="N60">
        <v>3</v>
      </c>
      <c r="O60">
        <v>1</v>
      </c>
      <c r="P60">
        <v>1675437362</v>
      </c>
      <c r="Q60">
        <v>5</v>
      </c>
      <c r="R60" t="s">
        <v>19</v>
      </c>
    </row>
    <row r="61" spans="1:18">
      <c r="A61">
        <v>12</v>
      </c>
      <c r="B61" t="s">
        <v>50</v>
      </c>
      <c r="C61" t="s">
        <v>51</v>
      </c>
      <c r="D61" t="s">
        <v>52</v>
      </c>
      <c r="E61" s="1">
        <v>707</v>
      </c>
      <c r="F61">
        <v>12</v>
      </c>
      <c r="H61">
        <v>61</v>
      </c>
      <c r="I61">
        <f t="shared" si="1"/>
        <v>61.000000000000007</v>
      </c>
      <c r="J61">
        <v>0</v>
      </c>
      <c r="K61">
        <v>200</v>
      </c>
      <c r="L61">
        <v>43</v>
      </c>
      <c r="M61">
        <f>IF(J61=1,AVERAGEIFS(transactions!$F:$F,transactions!$C:$C,$Q61,transactions!$D:$D,$A61),AVERAGEIFS(transactions!$F:$F,transactions!$C:$C,$Q61,transactions!$E:$E,$A61))</f>
        <v>63.333333333333336</v>
      </c>
      <c r="N61">
        <v>0</v>
      </c>
      <c r="O61">
        <v>1</v>
      </c>
      <c r="P61">
        <v>1675437362</v>
      </c>
      <c r="Q61">
        <v>5</v>
      </c>
      <c r="R61" t="s">
        <v>19</v>
      </c>
    </row>
    <row r="62" spans="1:18">
      <c r="A62">
        <v>1</v>
      </c>
      <c r="B62" t="s">
        <v>16</v>
      </c>
      <c r="C62" t="s">
        <v>17</v>
      </c>
      <c r="D62" t="s">
        <v>18</v>
      </c>
      <c r="E62" s="1">
        <v>437</v>
      </c>
      <c r="F62">
        <v>1</v>
      </c>
      <c r="H62">
        <v>13</v>
      </c>
      <c r="I62">
        <f t="shared" si="1"/>
        <v>13.000000000000007</v>
      </c>
      <c r="J62">
        <v>1</v>
      </c>
      <c r="K62">
        <v>0</v>
      </c>
      <c r="L62">
        <v>56</v>
      </c>
      <c r="M62">
        <f>IF(J62=1,AVERAGEIFS(transactions!$F:$F,transactions!$C:$C,$Q62,transactions!$D:$D,$A62),AVERAGEIFS(transactions!$F:$F,transactions!$C:$C,$Q62,transactions!$E:$E,$A62))</f>
        <v>51.666666666666664</v>
      </c>
      <c r="N62">
        <v>3</v>
      </c>
      <c r="O62">
        <v>1</v>
      </c>
      <c r="P62">
        <v>1675437573</v>
      </c>
      <c r="Q62">
        <v>6</v>
      </c>
      <c r="R62" t="s">
        <v>19</v>
      </c>
    </row>
    <row r="63" spans="1:18">
      <c r="A63">
        <v>2</v>
      </c>
      <c r="B63" t="s">
        <v>20</v>
      </c>
      <c r="C63" t="s">
        <v>21</v>
      </c>
      <c r="D63" t="s">
        <v>22</v>
      </c>
      <c r="E63" s="1">
        <v>519.93809523809523</v>
      </c>
      <c r="F63">
        <v>2</v>
      </c>
      <c r="H63">
        <v>0</v>
      </c>
      <c r="I63">
        <f t="shared" si="1"/>
        <v>0</v>
      </c>
      <c r="J63">
        <v>0</v>
      </c>
      <c r="K63">
        <v>73</v>
      </c>
      <c r="L63">
        <v>71</v>
      </c>
      <c r="M63" t="e">
        <f>IF(J63=1,AVERAGEIFS(transactions!$F:$F,transactions!$C:$C,$Q63,transactions!$D:$D,$A63),AVERAGEIFS(transactions!$F:$F,transactions!$C:$C,$Q63,transactions!$E:$E,$A63))</f>
        <v>#DIV/0!</v>
      </c>
      <c r="N63">
        <v>3</v>
      </c>
      <c r="O63">
        <v>1</v>
      </c>
      <c r="P63">
        <v>1675437573</v>
      </c>
      <c r="Q63">
        <v>6</v>
      </c>
      <c r="R63" t="s">
        <v>19</v>
      </c>
    </row>
    <row r="64" spans="1:18">
      <c r="A64">
        <v>3</v>
      </c>
      <c r="B64" t="s">
        <v>23</v>
      </c>
      <c r="C64" t="s">
        <v>24</v>
      </c>
      <c r="D64" t="s">
        <v>25</v>
      </c>
      <c r="E64" s="1">
        <v>639</v>
      </c>
      <c r="F64">
        <v>3</v>
      </c>
      <c r="H64">
        <v>127</v>
      </c>
      <c r="I64">
        <f t="shared" si="1"/>
        <v>127</v>
      </c>
      <c r="J64">
        <v>1</v>
      </c>
      <c r="K64">
        <v>0</v>
      </c>
      <c r="L64">
        <v>102</v>
      </c>
      <c r="M64">
        <f>IF(J64=1,AVERAGEIFS(transactions!$F:$F,transactions!$C:$C,$Q64,transactions!$D:$D,$A64),AVERAGEIFS(transactions!$F:$F,transactions!$C:$C,$Q64,transactions!$E:$E,$A64))</f>
        <v>59.666666666666664</v>
      </c>
      <c r="N64">
        <v>3</v>
      </c>
      <c r="O64">
        <v>1</v>
      </c>
      <c r="P64">
        <v>1675437573</v>
      </c>
      <c r="Q64">
        <v>6</v>
      </c>
      <c r="R64" t="s">
        <v>19</v>
      </c>
    </row>
    <row r="65" spans="1:18">
      <c r="A65">
        <v>4</v>
      </c>
      <c r="B65" t="s">
        <v>26</v>
      </c>
      <c r="C65" t="s">
        <v>27</v>
      </c>
      <c r="D65" t="s">
        <v>28</v>
      </c>
      <c r="E65" s="1">
        <v>423</v>
      </c>
      <c r="F65">
        <v>4</v>
      </c>
      <c r="H65">
        <v>41</v>
      </c>
      <c r="I65">
        <f t="shared" si="1"/>
        <v>40.999999999999993</v>
      </c>
      <c r="J65">
        <v>0</v>
      </c>
      <c r="K65">
        <v>200</v>
      </c>
      <c r="L65">
        <v>45</v>
      </c>
      <c r="M65">
        <f>IF(J65=1,AVERAGEIFS(transactions!$F:$F,transactions!$C:$C,$Q65,transactions!$D:$D,$A65),AVERAGEIFS(transactions!$F:$F,transactions!$C:$C,$Q65,transactions!$E:$E,$A65))</f>
        <v>58.666666666666664</v>
      </c>
      <c r="N65">
        <v>0</v>
      </c>
      <c r="O65">
        <v>1</v>
      </c>
      <c r="P65">
        <v>1675437573</v>
      </c>
      <c r="Q65">
        <v>6</v>
      </c>
      <c r="R65" t="s">
        <v>19</v>
      </c>
    </row>
    <row r="66" spans="1:18">
      <c r="A66">
        <v>5</v>
      </c>
      <c r="B66" t="s">
        <v>29</v>
      </c>
      <c r="C66" t="s">
        <v>30</v>
      </c>
      <c r="D66" t="s">
        <v>31</v>
      </c>
      <c r="E66" s="1">
        <v>517</v>
      </c>
      <c r="F66">
        <v>5</v>
      </c>
      <c r="H66">
        <v>50</v>
      </c>
      <c r="I66">
        <f t="shared" ref="I66:I97" si="2">IF(ISNUMBER(M66),IF(J66=1,(L66-M66)*N66,(M66-L66)*(3-N66)),0)</f>
        <v>50</v>
      </c>
      <c r="J66">
        <v>1</v>
      </c>
      <c r="K66">
        <v>55</v>
      </c>
      <c r="L66">
        <v>82</v>
      </c>
      <c r="M66">
        <f>IF(J66=1,AVERAGEIFS(transactions!$F:$F,transactions!$C:$C,$Q66,transactions!$D:$D,$A66),AVERAGEIFS(transactions!$F:$F,transactions!$C:$C,$Q66,transactions!$E:$E,$A66))</f>
        <v>57</v>
      </c>
      <c r="N66">
        <v>2</v>
      </c>
      <c r="O66">
        <v>1</v>
      </c>
      <c r="P66">
        <v>1675437573</v>
      </c>
      <c r="Q66">
        <v>6</v>
      </c>
      <c r="R66" t="s">
        <v>19</v>
      </c>
    </row>
    <row r="67" spans="1:18">
      <c r="A67">
        <v>6</v>
      </c>
      <c r="B67" t="s">
        <v>32</v>
      </c>
      <c r="C67" t="s">
        <v>33</v>
      </c>
      <c r="D67" t="s">
        <v>34</v>
      </c>
      <c r="E67" s="1">
        <v>287</v>
      </c>
      <c r="F67">
        <v>6</v>
      </c>
      <c r="H67">
        <v>84</v>
      </c>
      <c r="I67">
        <f t="shared" si="2"/>
        <v>84</v>
      </c>
      <c r="J67">
        <v>0</v>
      </c>
      <c r="K67">
        <v>200</v>
      </c>
      <c r="L67">
        <v>28</v>
      </c>
      <c r="M67">
        <f>IF(J67=1,AVERAGEIFS(transactions!$F:$F,transactions!$C:$C,$Q67,transactions!$D:$D,$A67),AVERAGEIFS(transactions!$F:$F,transactions!$C:$C,$Q67,transactions!$E:$E,$A67))</f>
        <v>56</v>
      </c>
      <c r="N67">
        <v>0</v>
      </c>
      <c r="O67">
        <v>1</v>
      </c>
      <c r="P67">
        <v>1675437573</v>
      </c>
      <c r="Q67">
        <v>6</v>
      </c>
      <c r="R67" t="s">
        <v>19</v>
      </c>
    </row>
    <row r="68" spans="1:18">
      <c r="A68">
        <v>7</v>
      </c>
      <c r="B68" t="s">
        <v>35</v>
      </c>
      <c r="C68" t="s">
        <v>36</v>
      </c>
      <c r="D68" t="s">
        <v>37</v>
      </c>
      <c r="E68" s="1">
        <v>710.16666666666663</v>
      </c>
      <c r="F68">
        <v>7</v>
      </c>
      <c r="H68">
        <v>139</v>
      </c>
      <c r="I68">
        <f t="shared" si="2"/>
        <v>139</v>
      </c>
      <c r="J68">
        <v>1</v>
      </c>
      <c r="K68">
        <v>0</v>
      </c>
      <c r="L68">
        <v>108</v>
      </c>
      <c r="M68">
        <f>IF(J68=1,AVERAGEIFS(transactions!$F:$F,transactions!$C:$C,$Q68,transactions!$D:$D,$A68),AVERAGEIFS(transactions!$F:$F,transactions!$C:$C,$Q68,transactions!$E:$E,$A68))</f>
        <v>61.666666666666664</v>
      </c>
      <c r="N68">
        <v>3</v>
      </c>
      <c r="O68">
        <v>1</v>
      </c>
      <c r="P68">
        <v>1675437573</v>
      </c>
      <c r="Q68">
        <v>6</v>
      </c>
      <c r="R68" t="s">
        <v>19</v>
      </c>
    </row>
    <row r="69" spans="1:18">
      <c r="A69">
        <v>8</v>
      </c>
      <c r="B69" t="s">
        <v>38</v>
      </c>
      <c r="C69" t="s">
        <v>39</v>
      </c>
      <c r="D69" t="s">
        <v>40</v>
      </c>
      <c r="E69" s="1">
        <v>399</v>
      </c>
      <c r="F69">
        <v>8</v>
      </c>
      <c r="H69">
        <v>38</v>
      </c>
      <c r="I69">
        <f t="shared" si="2"/>
        <v>37.999999999999993</v>
      </c>
      <c r="J69">
        <v>0</v>
      </c>
      <c r="K69">
        <v>59</v>
      </c>
      <c r="L69">
        <v>44</v>
      </c>
      <c r="M69">
        <f>IF(J69=1,AVERAGEIFS(transactions!$F:$F,transactions!$C:$C,$Q69,transactions!$D:$D,$A69),AVERAGEIFS(transactions!$F:$F,transactions!$C:$C,$Q69,transactions!$E:$E,$A69))</f>
        <v>56.666666666666664</v>
      </c>
      <c r="N69">
        <v>0</v>
      </c>
      <c r="O69">
        <v>1</v>
      </c>
      <c r="P69">
        <v>1675437573</v>
      </c>
      <c r="Q69">
        <v>6</v>
      </c>
      <c r="R69" t="s">
        <v>19</v>
      </c>
    </row>
    <row r="70" spans="1:18">
      <c r="A70">
        <v>9</v>
      </c>
      <c r="B70" t="s">
        <v>41</v>
      </c>
      <c r="C70" t="s">
        <v>42</v>
      </c>
      <c r="D70" t="s">
        <v>43</v>
      </c>
      <c r="E70" s="1">
        <v>499.09523809523807</v>
      </c>
      <c r="F70">
        <v>9</v>
      </c>
      <c r="H70">
        <v>46</v>
      </c>
      <c r="I70">
        <f t="shared" si="2"/>
        <v>46.000000000000007</v>
      </c>
      <c r="J70">
        <v>1</v>
      </c>
      <c r="K70">
        <v>0</v>
      </c>
      <c r="L70">
        <v>74</v>
      </c>
      <c r="M70">
        <f>IF(J70=1,AVERAGEIFS(transactions!$F:$F,transactions!$C:$C,$Q70,transactions!$D:$D,$A70),AVERAGEIFS(transactions!$F:$F,transactions!$C:$C,$Q70,transactions!$E:$E,$A70))</f>
        <v>58.666666666666664</v>
      </c>
      <c r="N70">
        <v>3</v>
      </c>
      <c r="O70">
        <v>1</v>
      </c>
      <c r="P70">
        <v>1675437573</v>
      </c>
      <c r="Q70">
        <v>6</v>
      </c>
      <c r="R70" t="s">
        <v>19</v>
      </c>
    </row>
    <row r="71" spans="1:18">
      <c r="A71">
        <v>10</v>
      </c>
      <c r="B71" t="s">
        <v>44</v>
      </c>
      <c r="C71" t="s">
        <v>45</v>
      </c>
      <c r="D71" t="s">
        <v>46</v>
      </c>
      <c r="E71" s="1">
        <v>738</v>
      </c>
      <c r="F71">
        <v>10</v>
      </c>
      <c r="H71">
        <v>68</v>
      </c>
      <c r="I71">
        <f t="shared" si="2"/>
        <v>68</v>
      </c>
      <c r="J71">
        <v>0</v>
      </c>
      <c r="K71">
        <v>200</v>
      </c>
      <c r="L71">
        <v>34</v>
      </c>
      <c r="M71">
        <f>IF(J71=1,AVERAGEIFS(transactions!$F:$F,transactions!$C:$C,$Q71,transactions!$D:$D,$A71),AVERAGEIFS(transactions!$F:$F,transactions!$C:$C,$Q71,transactions!$E:$E,$A71))</f>
        <v>56.666666666666664</v>
      </c>
      <c r="N71">
        <v>0</v>
      </c>
      <c r="O71">
        <v>1</v>
      </c>
      <c r="P71">
        <v>1675437573</v>
      </c>
      <c r="Q71">
        <v>6</v>
      </c>
      <c r="R71" t="s">
        <v>19</v>
      </c>
    </row>
    <row r="72" spans="1:18">
      <c r="A72">
        <v>11</v>
      </c>
      <c r="B72" t="s">
        <v>47</v>
      </c>
      <c r="C72" t="s">
        <v>48</v>
      </c>
      <c r="D72" t="s">
        <v>49</v>
      </c>
      <c r="E72" s="1">
        <v>454.8</v>
      </c>
      <c r="F72">
        <v>11</v>
      </c>
      <c r="H72">
        <v>5</v>
      </c>
      <c r="I72">
        <f t="shared" si="2"/>
        <v>5</v>
      </c>
      <c r="J72">
        <v>1</v>
      </c>
      <c r="K72">
        <v>54</v>
      </c>
      <c r="L72">
        <v>55</v>
      </c>
      <c r="M72">
        <f>IF(J72=1,AVERAGEIFS(transactions!$F:$F,transactions!$C:$C,$Q72,transactions!$D:$D,$A72),AVERAGEIFS(transactions!$F:$F,transactions!$C:$C,$Q72,transactions!$E:$E,$A72))</f>
        <v>50</v>
      </c>
      <c r="N72">
        <v>1</v>
      </c>
      <c r="O72">
        <v>1</v>
      </c>
      <c r="P72">
        <v>1675437573</v>
      </c>
      <c r="Q72">
        <v>6</v>
      </c>
      <c r="R72" t="s">
        <v>19</v>
      </c>
    </row>
    <row r="73" spans="1:18">
      <c r="A73">
        <v>12</v>
      </c>
      <c r="B73" t="s">
        <v>50</v>
      </c>
      <c r="C73" t="s">
        <v>51</v>
      </c>
      <c r="D73" t="s">
        <v>52</v>
      </c>
      <c r="E73" s="1">
        <v>707</v>
      </c>
      <c r="F73">
        <v>12</v>
      </c>
      <c r="H73">
        <v>58</v>
      </c>
      <c r="I73">
        <f t="shared" si="2"/>
        <v>58.000000000000007</v>
      </c>
      <c r="J73">
        <v>0</v>
      </c>
      <c r="K73">
        <v>200</v>
      </c>
      <c r="L73">
        <v>39</v>
      </c>
      <c r="M73">
        <f>IF(J73=1,AVERAGEIFS(transactions!$F:$F,transactions!$C:$C,$Q73,transactions!$D:$D,$A73),AVERAGEIFS(transactions!$F:$F,transactions!$C:$C,$Q73,transactions!$E:$E,$A73))</f>
        <v>58.333333333333336</v>
      </c>
      <c r="N73">
        <v>0</v>
      </c>
      <c r="O73">
        <v>1</v>
      </c>
      <c r="P73">
        <v>1675437573</v>
      </c>
      <c r="Q73">
        <v>6</v>
      </c>
      <c r="R73" t="s">
        <v>19</v>
      </c>
    </row>
    <row r="74" spans="1:18">
      <c r="A74">
        <v>1</v>
      </c>
      <c r="B74" t="s">
        <v>16</v>
      </c>
      <c r="C74" t="s">
        <v>17</v>
      </c>
      <c r="D74" t="s">
        <v>18</v>
      </c>
      <c r="E74" s="1">
        <v>437</v>
      </c>
      <c r="F74">
        <v>1</v>
      </c>
      <c r="H74">
        <v>67</v>
      </c>
      <c r="I74">
        <f t="shared" si="2"/>
        <v>66.999999999999986</v>
      </c>
      <c r="J74">
        <v>1</v>
      </c>
      <c r="K74">
        <v>0</v>
      </c>
      <c r="L74">
        <v>88</v>
      </c>
      <c r="M74">
        <f>IF(J74=1,AVERAGEIFS(transactions!$F:$F,transactions!$C:$C,$Q74,transactions!$D:$D,$A74),AVERAGEIFS(transactions!$F:$F,transactions!$C:$C,$Q74,transactions!$E:$E,$A74))</f>
        <v>65.666666666666671</v>
      </c>
      <c r="N74">
        <v>3</v>
      </c>
      <c r="O74">
        <v>1</v>
      </c>
      <c r="P74">
        <v>1675437783</v>
      </c>
      <c r="Q74">
        <v>7</v>
      </c>
      <c r="R74" t="s">
        <v>19</v>
      </c>
    </row>
    <row r="75" spans="1:18">
      <c r="A75">
        <v>2</v>
      </c>
      <c r="B75" t="s">
        <v>20</v>
      </c>
      <c r="C75" t="s">
        <v>21</v>
      </c>
      <c r="D75" t="s">
        <v>22</v>
      </c>
      <c r="E75" s="1">
        <v>519.93809523809523</v>
      </c>
      <c r="F75">
        <v>2</v>
      </c>
      <c r="H75">
        <v>132</v>
      </c>
      <c r="I75">
        <f t="shared" si="2"/>
        <v>132</v>
      </c>
      <c r="J75">
        <v>0</v>
      </c>
      <c r="K75">
        <v>200</v>
      </c>
      <c r="L75">
        <v>15</v>
      </c>
      <c r="M75">
        <f>IF(J75=1,AVERAGEIFS(transactions!$F:$F,transactions!$C:$C,$Q75,transactions!$D:$D,$A75),AVERAGEIFS(transactions!$F:$F,transactions!$C:$C,$Q75,transactions!$E:$E,$A75))</f>
        <v>59</v>
      </c>
      <c r="N75">
        <v>0</v>
      </c>
      <c r="O75">
        <v>1</v>
      </c>
      <c r="P75">
        <v>1675437783</v>
      </c>
      <c r="Q75">
        <v>7</v>
      </c>
      <c r="R75" t="s">
        <v>19</v>
      </c>
    </row>
    <row r="76" spans="1:18">
      <c r="A76">
        <v>3</v>
      </c>
      <c r="B76" t="s">
        <v>23</v>
      </c>
      <c r="C76" t="s">
        <v>24</v>
      </c>
      <c r="D76" t="s">
        <v>25</v>
      </c>
      <c r="E76" s="1">
        <v>639</v>
      </c>
      <c r="F76">
        <v>3</v>
      </c>
      <c r="H76">
        <v>83</v>
      </c>
      <c r="I76">
        <f t="shared" si="2"/>
        <v>83</v>
      </c>
      <c r="J76">
        <v>1</v>
      </c>
      <c r="K76">
        <v>0</v>
      </c>
      <c r="L76">
        <v>89</v>
      </c>
      <c r="M76">
        <f>IF(J76=1,AVERAGEIFS(transactions!$F:$F,transactions!$C:$C,$Q76,transactions!$D:$D,$A76),AVERAGEIFS(transactions!$F:$F,transactions!$C:$C,$Q76,transactions!$E:$E,$A76))</f>
        <v>61.333333333333336</v>
      </c>
      <c r="N76">
        <v>3</v>
      </c>
      <c r="O76">
        <v>1</v>
      </c>
      <c r="P76">
        <v>1675437783</v>
      </c>
      <c r="Q76">
        <v>7</v>
      </c>
      <c r="R76" t="s">
        <v>19</v>
      </c>
    </row>
    <row r="77" spans="1:18">
      <c r="A77">
        <v>4</v>
      </c>
      <c r="B77" t="s">
        <v>26</v>
      </c>
      <c r="C77" t="s">
        <v>27</v>
      </c>
      <c r="D77" t="s">
        <v>28</v>
      </c>
      <c r="E77" s="1">
        <v>423</v>
      </c>
      <c r="F77">
        <v>4</v>
      </c>
      <c r="H77">
        <v>15</v>
      </c>
      <c r="I77">
        <f t="shared" si="2"/>
        <v>15</v>
      </c>
      <c r="J77">
        <v>0</v>
      </c>
      <c r="K77">
        <v>200</v>
      </c>
      <c r="L77">
        <v>58</v>
      </c>
      <c r="M77">
        <f>IF(J77=1,AVERAGEIFS(transactions!$F:$F,transactions!$C:$C,$Q77,transactions!$D:$D,$A77),AVERAGEIFS(transactions!$F:$F,transactions!$C:$C,$Q77,transactions!$E:$E,$A77))</f>
        <v>63</v>
      </c>
      <c r="N77">
        <v>0</v>
      </c>
      <c r="O77">
        <v>1</v>
      </c>
      <c r="P77">
        <v>1675437783</v>
      </c>
      <c r="Q77">
        <v>7</v>
      </c>
      <c r="R77" t="s">
        <v>19</v>
      </c>
    </row>
    <row r="78" spans="1:18">
      <c r="A78">
        <v>5</v>
      </c>
      <c r="B78" t="s">
        <v>29</v>
      </c>
      <c r="C78" t="s">
        <v>30</v>
      </c>
      <c r="D78" t="s">
        <v>31</v>
      </c>
      <c r="E78" s="1">
        <v>517</v>
      </c>
      <c r="F78">
        <v>5</v>
      </c>
      <c r="H78">
        <v>20</v>
      </c>
      <c r="I78">
        <f t="shared" si="2"/>
        <v>19.999999999999993</v>
      </c>
      <c r="J78">
        <v>1</v>
      </c>
      <c r="K78">
        <v>0</v>
      </c>
      <c r="L78">
        <v>67</v>
      </c>
      <c r="M78">
        <f>IF(J78=1,AVERAGEIFS(transactions!$F:$F,transactions!$C:$C,$Q78,transactions!$D:$D,$A78),AVERAGEIFS(transactions!$F:$F,transactions!$C:$C,$Q78,transactions!$E:$E,$A78))</f>
        <v>60.333333333333336</v>
      </c>
      <c r="N78">
        <v>3</v>
      </c>
      <c r="O78">
        <v>1</v>
      </c>
      <c r="P78">
        <v>1675437783</v>
      </c>
      <c r="Q78">
        <v>7</v>
      </c>
      <c r="R78" t="s">
        <v>19</v>
      </c>
    </row>
    <row r="79" spans="1:18">
      <c r="A79">
        <v>6</v>
      </c>
      <c r="B79" t="s">
        <v>32</v>
      </c>
      <c r="C79" t="s">
        <v>33</v>
      </c>
      <c r="D79" t="s">
        <v>34</v>
      </c>
      <c r="E79" s="1">
        <v>287</v>
      </c>
      <c r="F79">
        <v>6</v>
      </c>
      <c r="H79">
        <v>-35</v>
      </c>
      <c r="I79">
        <f t="shared" si="2"/>
        <v>-35</v>
      </c>
      <c r="J79">
        <v>0</v>
      </c>
      <c r="K79">
        <v>63</v>
      </c>
      <c r="L79">
        <v>79</v>
      </c>
      <c r="M79">
        <f>IF(J79=1,AVERAGEIFS(transactions!$F:$F,transactions!$C:$C,$Q79,transactions!$D:$D,$A79),AVERAGEIFS(transactions!$F:$F,transactions!$C:$C,$Q79,transactions!$E:$E,$A79))</f>
        <v>61.5</v>
      </c>
      <c r="N79">
        <v>1</v>
      </c>
      <c r="O79">
        <v>1</v>
      </c>
      <c r="P79">
        <v>1675437783</v>
      </c>
      <c r="Q79">
        <v>7</v>
      </c>
      <c r="R79" t="s">
        <v>19</v>
      </c>
    </row>
    <row r="80" spans="1:18">
      <c r="A80">
        <v>7</v>
      </c>
      <c r="B80" t="s">
        <v>35</v>
      </c>
      <c r="C80" t="s">
        <v>36</v>
      </c>
      <c r="D80" t="s">
        <v>37</v>
      </c>
      <c r="E80" s="1">
        <v>710.16666666666663</v>
      </c>
      <c r="F80">
        <v>7</v>
      </c>
      <c r="H80">
        <v>73</v>
      </c>
      <c r="I80">
        <f t="shared" si="2"/>
        <v>73</v>
      </c>
      <c r="J80">
        <v>1</v>
      </c>
      <c r="K80">
        <v>0</v>
      </c>
      <c r="L80">
        <v>87</v>
      </c>
      <c r="M80">
        <f>IF(J80=1,AVERAGEIFS(transactions!$F:$F,transactions!$C:$C,$Q80,transactions!$D:$D,$A80),AVERAGEIFS(transactions!$F:$F,transactions!$C:$C,$Q80,transactions!$E:$E,$A80))</f>
        <v>62.666666666666664</v>
      </c>
      <c r="N80">
        <v>3</v>
      </c>
      <c r="O80">
        <v>1</v>
      </c>
      <c r="P80">
        <v>1675437783</v>
      </c>
      <c r="Q80">
        <v>7</v>
      </c>
      <c r="R80" t="s">
        <v>19</v>
      </c>
    </row>
    <row r="81" spans="1:18">
      <c r="A81">
        <v>8</v>
      </c>
      <c r="B81" t="s">
        <v>38</v>
      </c>
      <c r="C81" t="s">
        <v>39</v>
      </c>
      <c r="D81" t="s">
        <v>40</v>
      </c>
      <c r="E81" s="1">
        <v>399</v>
      </c>
      <c r="F81">
        <v>8</v>
      </c>
      <c r="H81">
        <v>78</v>
      </c>
      <c r="I81">
        <f t="shared" si="2"/>
        <v>78</v>
      </c>
      <c r="J81">
        <v>0</v>
      </c>
      <c r="K81">
        <v>200</v>
      </c>
      <c r="L81">
        <v>34</v>
      </c>
      <c r="M81">
        <f>IF(J81=1,AVERAGEIFS(transactions!$F:$F,transactions!$C:$C,$Q81,transactions!$D:$D,$A81),AVERAGEIFS(transactions!$F:$F,transactions!$C:$C,$Q81,transactions!$E:$E,$A81))</f>
        <v>60</v>
      </c>
      <c r="N81">
        <v>0</v>
      </c>
      <c r="O81">
        <v>1</v>
      </c>
      <c r="P81">
        <v>1675437783</v>
      </c>
      <c r="Q81">
        <v>7</v>
      </c>
      <c r="R81" t="s">
        <v>19</v>
      </c>
    </row>
    <row r="82" spans="1:18">
      <c r="A82">
        <v>9</v>
      </c>
      <c r="B82" t="s">
        <v>41</v>
      </c>
      <c r="C82" t="s">
        <v>42</v>
      </c>
      <c r="D82" t="s">
        <v>43</v>
      </c>
      <c r="E82" s="1">
        <v>499.09523809523807</v>
      </c>
      <c r="F82">
        <v>9</v>
      </c>
      <c r="H82">
        <v>14</v>
      </c>
      <c r="I82">
        <f t="shared" si="2"/>
        <v>14</v>
      </c>
      <c r="J82">
        <v>1</v>
      </c>
      <c r="K82">
        <v>0</v>
      </c>
      <c r="L82">
        <v>65</v>
      </c>
      <c r="M82">
        <f>IF(J82=1,AVERAGEIFS(transactions!$F:$F,transactions!$C:$C,$Q82,transactions!$D:$D,$A82),AVERAGEIFS(transactions!$F:$F,transactions!$C:$C,$Q82,transactions!$E:$E,$A82))</f>
        <v>58</v>
      </c>
      <c r="N82">
        <v>2</v>
      </c>
      <c r="O82">
        <v>1</v>
      </c>
      <c r="P82">
        <v>1675437783</v>
      </c>
      <c r="Q82">
        <v>7</v>
      </c>
      <c r="R82" t="s">
        <v>19</v>
      </c>
    </row>
    <row r="83" spans="1:18">
      <c r="A83">
        <v>10</v>
      </c>
      <c r="B83" t="s">
        <v>44</v>
      </c>
      <c r="C83" t="s">
        <v>45</v>
      </c>
      <c r="D83" t="s">
        <v>46</v>
      </c>
      <c r="E83" s="1">
        <v>738</v>
      </c>
      <c r="F83">
        <v>10</v>
      </c>
      <c r="H83">
        <v>52</v>
      </c>
      <c r="I83">
        <f t="shared" si="2"/>
        <v>52.000000000000007</v>
      </c>
      <c r="J83">
        <v>0</v>
      </c>
      <c r="K83">
        <v>200</v>
      </c>
      <c r="L83">
        <v>45</v>
      </c>
      <c r="M83">
        <f>IF(J83=1,AVERAGEIFS(transactions!$F:$F,transactions!$C:$C,$Q83,transactions!$D:$D,$A83),AVERAGEIFS(transactions!$F:$F,transactions!$C:$C,$Q83,transactions!$E:$E,$A83))</f>
        <v>62.333333333333336</v>
      </c>
      <c r="N83">
        <v>0</v>
      </c>
      <c r="O83">
        <v>1</v>
      </c>
      <c r="P83">
        <v>1675437783</v>
      </c>
      <c r="Q83">
        <v>7</v>
      </c>
      <c r="R83" t="s">
        <v>19</v>
      </c>
    </row>
    <row r="84" spans="1:18">
      <c r="A84">
        <v>11</v>
      </c>
      <c r="B84" t="s">
        <v>47</v>
      </c>
      <c r="C84" t="s">
        <v>48</v>
      </c>
      <c r="D84" t="s">
        <v>49</v>
      </c>
      <c r="E84" s="1">
        <v>454.8</v>
      </c>
      <c r="F84">
        <v>11</v>
      </c>
      <c r="H84">
        <v>19</v>
      </c>
      <c r="I84">
        <f t="shared" si="2"/>
        <v>19.000000000000007</v>
      </c>
      <c r="J84">
        <v>1</v>
      </c>
      <c r="K84">
        <v>0</v>
      </c>
      <c r="L84">
        <v>66</v>
      </c>
      <c r="M84">
        <f>IF(J84=1,AVERAGEIFS(transactions!$F:$F,transactions!$C:$C,$Q84,transactions!$D:$D,$A84),AVERAGEIFS(transactions!$F:$F,transactions!$C:$C,$Q84,transactions!$E:$E,$A84))</f>
        <v>59.666666666666664</v>
      </c>
      <c r="N84">
        <v>3</v>
      </c>
      <c r="O84">
        <v>1</v>
      </c>
      <c r="P84">
        <v>1675437783</v>
      </c>
      <c r="Q84">
        <v>7</v>
      </c>
      <c r="R84" t="s">
        <v>19</v>
      </c>
    </row>
    <row r="85" spans="1:18">
      <c r="A85">
        <v>12</v>
      </c>
      <c r="B85" t="s">
        <v>50</v>
      </c>
      <c r="C85" t="s">
        <v>51</v>
      </c>
      <c r="D85" t="s">
        <v>52</v>
      </c>
      <c r="E85" s="1">
        <v>707</v>
      </c>
      <c r="F85">
        <v>12</v>
      </c>
      <c r="H85">
        <v>51</v>
      </c>
      <c r="I85">
        <f t="shared" si="2"/>
        <v>51</v>
      </c>
      <c r="J85">
        <v>0</v>
      </c>
      <c r="K85">
        <v>200</v>
      </c>
      <c r="L85">
        <v>46</v>
      </c>
      <c r="M85">
        <f>IF(J85=1,AVERAGEIFS(transactions!$F:$F,transactions!$C:$C,$Q85,transactions!$D:$D,$A85),AVERAGEIFS(transactions!$F:$F,transactions!$C:$C,$Q85,transactions!$E:$E,$A85))</f>
        <v>63</v>
      </c>
      <c r="N85">
        <v>0</v>
      </c>
      <c r="O85">
        <v>1</v>
      </c>
      <c r="P85">
        <v>1675437783</v>
      </c>
      <c r="Q85">
        <v>7</v>
      </c>
      <c r="R85" t="s">
        <v>19</v>
      </c>
    </row>
    <row r="86" spans="1:18">
      <c r="A86">
        <v>1</v>
      </c>
      <c r="B86" t="s">
        <v>16</v>
      </c>
      <c r="C86" t="s">
        <v>17</v>
      </c>
      <c r="D86" t="s">
        <v>18</v>
      </c>
      <c r="E86" s="1">
        <v>437</v>
      </c>
      <c r="F86">
        <v>1</v>
      </c>
      <c r="H86">
        <v>98</v>
      </c>
      <c r="I86">
        <f t="shared" si="2"/>
        <v>98.000000000000014</v>
      </c>
      <c r="J86">
        <v>1</v>
      </c>
      <c r="K86">
        <v>0</v>
      </c>
      <c r="L86">
        <v>100</v>
      </c>
      <c r="M86">
        <f>IF(J86=1,AVERAGEIFS(transactions!$F:$F,transactions!$C:$C,$Q86,transactions!$D:$D,$A86),AVERAGEIFS(transactions!$F:$F,transactions!$C:$C,$Q86,transactions!$E:$E,$A86))</f>
        <v>67.333333333333329</v>
      </c>
      <c r="N86">
        <v>3</v>
      </c>
      <c r="O86">
        <v>1</v>
      </c>
      <c r="P86">
        <v>1675437994</v>
      </c>
      <c r="Q86">
        <v>8</v>
      </c>
      <c r="R86" t="s">
        <v>19</v>
      </c>
    </row>
    <row r="87" spans="1:18">
      <c r="A87">
        <v>2</v>
      </c>
      <c r="B87" t="s">
        <v>20</v>
      </c>
      <c r="C87" t="s">
        <v>21</v>
      </c>
      <c r="D87" t="s">
        <v>22</v>
      </c>
      <c r="E87" s="1">
        <v>519.93809523809523</v>
      </c>
      <c r="F87">
        <v>2</v>
      </c>
      <c r="H87">
        <v>633</v>
      </c>
      <c r="I87">
        <f t="shared" si="2"/>
        <v>34.071428571428541</v>
      </c>
      <c r="J87">
        <v>0</v>
      </c>
      <c r="K87">
        <v>200</v>
      </c>
      <c r="L87">
        <v>55</v>
      </c>
      <c r="M87">
        <f>IF(J87=1,AVERAGEIFS(transactions!$F:$F,transactions!$C:$C,$Q87,transactions!$D:$D,$A87),AVERAGEIFS(transactions!$F:$F,transactions!$C:$C,$Q87,transactions!$E:$E,$A87))</f>
        <v>66.357142857142847</v>
      </c>
      <c r="N87">
        <v>0</v>
      </c>
      <c r="O87">
        <v>1</v>
      </c>
      <c r="P87">
        <v>1675437994</v>
      </c>
      <c r="Q87">
        <v>8</v>
      </c>
      <c r="R87" t="s">
        <v>19</v>
      </c>
    </row>
    <row r="88" spans="1:18">
      <c r="A88">
        <v>3</v>
      </c>
      <c r="B88" t="s">
        <v>23</v>
      </c>
      <c r="C88" t="s">
        <v>24</v>
      </c>
      <c r="D88" t="s">
        <v>25</v>
      </c>
      <c r="E88" s="1">
        <v>639</v>
      </c>
      <c r="F88">
        <v>3</v>
      </c>
      <c r="H88">
        <v>13</v>
      </c>
      <c r="I88">
        <f t="shared" si="2"/>
        <v>12.999999999999986</v>
      </c>
      <c r="J88">
        <v>1</v>
      </c>
      <c r="K88">
        <v>0</v>
      </c>
      <c r="L88">
        <v>70</v>
      </c>
      <c r="M88">
        <f>IF(J88=1,AVERAGEIFS(transactions!$F:$F,transactions!$C:$C,$Q88,transactions!$D:$D,$A88),AVERAGEIFS(transactions!$F:$F,transactions!$C:$C,$Q88,transactions!$E:$E,$A88))</f>
        <v>65.666666666666671</v>
      </c>
      <c r="N88">
        <v>3</v>
      </c>
      <c r="O88">
        <v>1</v>
      </c>
      <c r="P88">
        <v>1675437994</v>
      </c>
      <c r="Q88">
        <v>8</v>
      </c>
      <c r="R88" t="s">
        <v>19</v>
      </c>
    </row>
    <row r="89" spans="1:18">
      <c r="A89">
        <v>4</v>
      </c>
      <c r="B89" t="s">
        <v>26</v>
      </c>
      <c r="C89" t="s">
        <v>27</v>
      </c>
      <c r="D89" t="s">
        <v>28</v>
      </c>
      <c r="E89" s="1">
        <v>423</v>
      </c>
      <c r="F89">
        <v>4</v>
      </c>
      <c r="H89">
        <v>0</v>
      </c>
      <c r="I89">
        <f t="shared" si="2"/>
        <v>0</v>
      </c>
      <c r="J89">
        <v>0</v>
      </c>
      <c r="K89">
        <v>100</v>
      </c>
      <c r="L89">
        <v>96</v>
      </c>
      <c r="M89" t="e">
        <f>IF(J89=1,AVERAGEIFS(transactions!$F:$F,transactions!$C:$C,$Q89,transactions!$D:$D,$A89),AVERAGEIFS(transactions!$F:$F,transactions!$C:$C,$Q89,transactions!$E:$E,$A89))</f>
        <v>#DIV/0!</v>
      </c>
      <c r="N89">
        <v>3</v>
      </c>
      <c r="O89">
        <v>1</v>
      </c>
      <c r="P89">
        <v>1675437994</v>
      </c>
      <c r="Q89">
        <v>8</v>
      </c>
      <c r="R89" t="s">
        <v>19</v>
      </c>
    </row>
    <row r="90" spans="1:18">
      <c r="A90">
        <v>5</v>
      </c>
      <c r="B90" t="s">
        <v>29</v>
      </c>
      <c r="C90" t="s">
        <v>30</v>
      </c>
      <c r="D90" t="s">
        <v>31</v>
      </c>
      <c r="E90" s="1">
        <v>517</v>
      </c>
      <c r="F90">
        <v>5</v>
      </c>
      <c r="H90">
        <v>59</v>
      </c>
      <c r="I90">
        <f t="shared" si="2"/>
        <v>59.000000000000014</v>
      </c>
      <c r="J90">
        <v>1</v>
      </c>
      <c r="K90">
        <v>0</v>
      </c>
      <c r="L90">
        <v>86</v>
      </c>
      <c r="M90">
        <f>IF(J90=1,AVERAGEIFS(transactions!$F:$F,transactions!$C:$C,$Q90,transactions!$D:$D,$A90),AVERAGEIFS(transactions!$F:$F,transactions!$C:$C,$Q90,transactions!$E:$E,$A90))</f>
        <v>66.333333333333329</v>
      </c>
      <c r="N90">
        <v>3</v>
      </c>
      <c r="O90">
        <v>1</v>
      </c>
      <c r="P90">
        <v>1675437994</v>
      </c>
      <c r="Q90">
        <v>8</v>
      </c>
      <c r="R90" t="s">
        <v>19</v>
      </c>
    </row>
    <row r="91" spans="1:18">
      <c r="A91">
        <v>6</v>
      </c>
      <c r="B91" t="s">
        <v>32</v>
      </c>
      <c r="C91" t="s">
        <v>33</v>
      </c>
      <c r="D91" t="s">
        <v>34</v>
      </c>
      <c r="E91" s="1">
        <v>287</v>
      </c>
      <c r="F91">
        <v>6</v>
      </c>
      <c r="H91">
        <v>-42</v>
      </c>
      <c r="I91">
        <f t="shared" si="2"/>
        <v>-42</v>
      </c>
      <c r="J91">
        <v>0</v>
      </c>
      <c r="K91">
        <v>200</v>
      </c>
      <c r="L91">
        <v>79</v>
      </c>
      <c r="M91">
        <f>IF(J91=1,AVERAGEIFS(transactions!$F:$F,transactions!$C:$C,$Q91,transactions!$D:$D,$A91),AVERAGEIFS(transactions!$F:$F,transactions!$C:$C,$Q91,transactions!$E:$E,$A91))</f>
        <v>65</v>
      </c>
      <c r="N91">
        <v>0</v>
      </c>
      <c r="O91">
        <v>1</v>
      </c>
      <c r="P91">
        <v>1675437994</v>
      </c>
      <c r="Q91">
        <v>8</v>
      </c>
      <c r="R91" t="s">
        <v>19</v>
      </c>
    </row>
    <row r="92" spans="1:18">
      <c r="A92">
        <v>7</v>
      </c>
      <c r="B92" t="s">
        <v>35</v>
      </c>
      <c r="C92" t="s">
        <v>36</v>
      </c>
      <c r="D92" t="s">
        <v>37</v>
      </c>
      <c r="E92" s="1">
        <v>710.16666666666663</v>
      </c>
      <c r="F92">
        <v>7</v>
      </c>
      <c r="H92">
        <v>68</v>
      </c>
      <c r="I92">
        <f t="shared" si="2"/>
        <v>68</v>
      </c>
      <c r="J92">
        <v>1</v>
      </c>
      <c r="K92">
        <v>68</v>
      </c>
      <c r="L92">
        <v>99</v>
      </c>
      <c r="M92">
        <f>IF(J92=1,AVERAGEIFS(transactions!$F:$F,transactions!$C:$C,$Q92,transactions!$D:$D,$A92),AVERAGEIFS(transactions!$F:$F,transactions!$C:$C,$Q92,transactions!$E:$E,$A92))</f>
        <v>65</v>
      </c>
      <c r="N92">
        <v>2</v>
      </c>
      <c r="O92">
        <v>1</v>
      </c>
      <c r="P92">
        <v>1675437994</v>
      </c>
      <c r="Q92">
        <v>8</v>
      </c>
      <c r="R92" t="s">
        <v>19</v>
      </c>
    </row>
    <row r="93" spans="1:18">
      <c r="A93">
        <v>8</v>
      </c>
      <c r="B93" t="s">
        <v>38</v>
      </c>
      <c r="C93" t="s">
        <v>39</v>
      </c>
      <c r="D93" t="s">
        <v>40</v>
      </c>
      <c r="E93" s="1">
        <v>399</v>
      </c>
      <c r="F93">
        <v>8</v>
      </c>
      <c r="H93">
        <v>18</v>
      </c>
      <c r="I93">
        <f t="shared" si="2"/>
        <v>18</v>
      </c>
      <c r="J93">
        <v>0</v>
      </c>
      <c r="K93">
        <v>200</v>
      </c>
      <c r="L93">
        <v>59</v>
      </c>
      <c r="M93">
        <f>IF(J93=1,AVERAGEIFS(transactions!$F:$F,transactions!$C:$C,$Q93,transactions!$D:$D,$A93),AVERAGEIFS(transactions!$F:$F,transactions!$C:$C,$Q93,transactions!$E:$E,$A93))</f>
        <v>65</v>
      </c>
      <c r="N93">
        <v>0</v>
      </c>
      <c r="O93">
        <v>1</v>
      </c>
      <c r="P93">
        <v>1675437994</v>
      </c>
      <c r="Q93">
        <v>8</v>
      </c>
      <c r="R93" t="s">
        <v>19</v>
      </c>
    </row>
    <row r="94" spans="1:18">
      <c r="A94">
        <v>9</v>
      </c>
      <c r="B94" t="s">
        <v>41</v>
      </c>
      <c r="C94" t="s">
        <v>42</v>
      </c>
      <c r="D94" t="s">
        <v>43</v>
      </c>
      <c r="E94" s="1">
        <v>499.09523809523807</v>
      </c>
      <c r="F94">
        <v>9</v>
      </c>
      <c r="H94">
        <v>-550</v>
      </c>
      <c r="I94">
        <f t="shared" si="2"/>
        <v>48.928571428571445</v>
      </c>
      <c r="J94">
        <v>1</v>
      </c>
      <c r="K94">
        <v>79</v>
      </c>
      <c r="L94">
        <v>94</v>
      </c>
      <c r="M94">
        <f>IF(J94=1,AVERAGEIFS(transactions!$F:$F,transactions!$C:$C,$Q94,transactions!$D:$D,$A94),AVERAGEIFS(transactions!$F:$F,transactions!$C:$C,$Q94,transactions!$E:$E,$A94))</f>
        <v>69.535714285714278</v>
      </c>
      <c r="N94">
        <v>2</v>
      </c>
      <c r="O94">
        <v>1</v>
      </c>
      <c r="P94">
        <v>1675437994</v>
      </c>
      <c r="Q94">
        <v>8</v>
      </c>
      <c r="R94" t="s">
        <v>19</v>
      </c>
    </row>
    <row r="95" spans="1:18">
      <c r="A95">
        <v>10</v>
      </c>
      <c r="B95" t="s">
        <v>44</v>
      </c>
      <c r="C95" t="s">
        <v>45</v>
      </c>
      <c r="D95" t="s">
        <v>46</v>
      </c>
      <c r="E95" s="1">
        <v>738</v>
      </c>
      <c r="F95">
        <v>10</v>
      </c>
      <c r="H95">
        <v>13</v>
      </c>
      <c r="I95">
        <f t="shared" si="2"/>
        <v>12.999999999999986</v>
      </c>
      <c r="J95">
        <v>0</v>
      </c>
      <c r="K95">
        <v>200</v>
      </c>
      <c r="L95">
        <v>66</v>
      </c>
      <c r="M95">
        <f>IF(J95=1,AVERAGEIFS(transactions!$F:$F,transactions!$C:$C,$Q95,transactions!$D:$D,$A95),AVERAGEIFS(transactions!$F:$F,transactions!$C:$C,$Q95,transactions!$E:$E,$A95))</f>
        <v>70.333333333333329</v>
      </c>
      <c r="N95">
        <v>0</v>
      </c>
      <c r="O95">
        <v>1</v>
      </c>
      <c r="P95">
        <v>1675437994</v>
      </c>
      <c r="Q95">
        <v>8</v>
      </c>
      <c r="R95" t="s">
        <v>19</v>
      </c>
    </row>
    <row r="96" spans="1:18">
      <c r="A96">
        <v>11</v>
      </c>
      <c r="B96" t="s">
        <v>47</v>
      </c>
      <c r="C96" t="s">
        <v>48</v>
      </c>
      <c r="D96" t="s">
        <v>49</v>
      </c>
      <c r="E96" s="1">
        <v>454.8</v>
      </c>
      <c r="F96">
        <v>11</v>
      </c>
      <c r="H96">
        <v>41</v>
      </c>
      <c r="I96">
        <f t="shared" si="2"/>
        <v>41</v>
      </c>
      <c r="J96">
        <v>1</v>
      </c>
      <c r="K96">
        <v>78</v>
      </c>
      <c r="L96">
        <v>90</v>
      </c>
      <c r="M96">
        <f>IF(J96=1,AVERAGEIFS(transactions!$F:$F,transactions!$C:$C,$Q96,transactions!$D:$D,$A96),AVERAGEIFS(transactions!$F:$F,transactions!$C:$C,$Q96,transactions!$E:$E,$A96))</f>
        <v>69.5</v>
      </c>
      <c r="N96">
        <v>2</v>
      </c>
      <c r="O96">
        <v>1</v>
      </c>
      <c r="P96">
        <v>1675437994</v>
      </c>
      <c r="Q96">
        <v>8</v>
      </c>
      <c r="R96" t="s">
        <v>19</v>
      </c>
    </row>
    <row r="97" spans="1:18">
      <c r="A97">
        <v>12</v>
      </c>
      <c r="B97" t="s">
        <v>50</v>
      </c>
      <c r="C97" t="s">
        <v>51</v>
      </c>
      <c r="D97" t="s">
        <v>52</v>
      </c>
      <c r="E97" s="1">
        <v>707</v>
      </c>
      <c r="F97">
        <v>12</v>
      </c>
      <c r="H97">
        <v>14</v>
      </c>
      <c r="I97">
        <f t="shared" si="2"/>
        <v>14.000000000000014</v>
      </c>
      <c r="J97">
        <v>0</v>
      </c>
      <c r="K97">
        <v>200</v>
      </c>
      <c r="L97">
        <v>64</v>
      </c>
      <c r="M97">
        <f>IF(J97=1,AVERAGEIFS(transactions!$F:$F,transactions!$C:$C,$Q97,transactions!$D:$D,$A97),AVERAGEIFS(transactions!$F:$F,transactions!$C:$C,$Q97,transactions!$E:$E,$A97))</f>
        <v>68.666666666666671</v>
      </c>
      <c r="N97">
        <v>0</v>
      </c>
      <c r="O97">
        <v>1</v>
      </c>
      <c r="P97">
        <v>1675437994</v>
      </c>
      <c r="Q97">
        <v>8</v>
      </c>
      <c r="R97" t="s">
        <v>19</v>
      </c>
    </row>
    <row r="98" spans="1:18">
      <c r="A98">
        <v>1</v>
      </c>
      <c r="B98" t="s">
        <v>16</v>
      </c>
      <c r="C98" t="s">
        <v>17</v>
      </c>
      <c r="D98" t="s">
        <v>18</v>
      </c>
      <c r="E98" s="1">
        <v>437</v>
      </c>
      <c r="F98">
        <v>1</v>
      </c>
      <c r="H98">
        <v>0</v>
      </c>
      <c r="I98">
        <f t="shared" ref="I98:I129" si="3">IF(ISNUMBER(M98),IF(J98=1,(L98-M98)*N98,(M98-L98)*(3-N98)),0)</f>
        <v>0</v>
      </c>
      <c r="J98">
        <v>1</v>
      </c>
      <c r="K98">
        <v>79</v>
      </c>
      <c r="L98">
        <v>80</v>
      </c>
      <c r="M98" t="e">
        <f>IF(J98=1,AVERAGEIFS(transactions!$F:$F,transactions!$C:$C,$Q98,transactions!$D:$D,$A98),AVERAGEIFS(transactions!$F:$F,transactions!$C:$C,$Q98,transactions!$E:$E,$A98))</f>
        <v>#DIV/0!</v>
      </c>
      <c r="N98">
        <v>0</v>
      </c>
      <c r="O98">
        <v>1</v>
      </c>
      <c r="P98">
        <v>1675438205</v>
      </c>
      <c r="Q98">
        <v>9</v>
      </c>
      <c r="R98" t="s">
        <v>19</v>
      </c>
    </row>
    <row r="99" spans="1:18">
      <c r="A99">
        <v>2</v>
      </c>
      <c r="B99" t="s">
        <v>20</v>
      </c>
      <c r="C99" t="s">
        <v>21</v>
      </c>
      <c r="D99" t="s">
        <v>22</v>
      </c>
      <c r="E99" s="1">
        <v>519.93809523809523</v>
      </c>
      <c r="F99">
        <v>2</v>
      </c>
      <c r="H99">
        <v>0</v>
      </c>
      <c r="I99">
        <f t="shared" si="3"/>
        <v>0</v>
      </c>
      <c r="J99">
        <v>0</v>
      </c>
      <c r="K99">
        <v>90</v>
      </c>
      <c r="L99">
        <v>91</v>
      </c>
      <c r="M99" t="e">
        <f>IF(J99=1,AVERAGEIFS(transactions!$F:$F,transactions!$C:$C,$Q99,transactions!$D:$D,$A99),AVERAGEIFS(transactions!$F:$F,transactions!$C:$C,$Q99,transactions!$E:$E,$A99))</f>
        <v>#DIV/0!</v>
      </c>
      <c r="N99">
        <v>3</v>
      </c>
      <c r="O99">
        <v>1</v>
      </c>
      <c r="P99">
        <v>1675438205</v>
      </c>
      <c r="Q99">
        <v>9</v>
      </c>
      <c r="R99" t="s">
        <v>19</v>
      </c>
    </row>
    <row r="100" spans="1:18">
      <c r="A100">
        <v>3</v>
      </c>
      <c r="B100" t="s">
        <v>23</v>
      </c>
      <c r="C100" t="s">
        <v>24</v>
      </c>
      <c r="D100" t="s">
        <v>25</v>
      </c>
      <c r="E100" s="1">
        <v>639</v>
      </c>
      <c r="F100">
        <v>3</v>
      </c>
      <c r="H100">
        <v>0</v>
      </c>
      <c r="I100">
        <f t="shared" si="3"/>
        <v>0</v>
      </c>
      <c r="J100">
        <v>1</v>
      </c>
      <c r="K100">
        <v>82</v>
      </c>
      <c r="L100">
        <v>84</v>
      </c>
      <c r="M100" t="e">
        <f>IF(J100=1,AVERAGEIFS(transactions!$F:$F,transactions!$C:$C,$Q100,transactions!$D:$D,$A100),AVERAGEIFS(transactions!$F:$F,transactions!$C:$C,$Q100,transactions!$E:$E,$A100))</f>
        <v>#DIV/0!</v>
      </c>
      <c r="N100">
        <v>0</v>
      </c>
      <c r="O100">
        <v>1</v>
      </c>
      <c r="P100">
        <v>1675438205</v>
      </c>
      <c r="Q100">
        <v>9</v>
      </c>
      <c r="R100" t="s">
        <v>19</v>
      </c>
    </row>
    <row r="101" spans="1:18">
      <c r="A101">
        <v>4</v>
      </c>
      <c r="B101" t="s">
        <v>26</v>
      </c>
      <c r="C101" t="s">
        <v>27</v>
      </c>
      <c r="D101" t="s">
        <v>28</v>
      </c>
      <c r="E101" s="1">
        <v>423</v>
      </c>
      <c r="F101">
        <v>4</v>
      </c>
      <c r="H101">
        <v>1</v>
      </c>
      <c r="I101">
        <f t="shared" si="3"/>
        <v>1</v>
      </c>
      <c r="J101">
        <v>0</v>
      </c>
      <c r="K101">
        <v>200</v>
      </c>
      <c r="L101">
        <v>87</v>
      </c>
      <c r="M101">
        <f>IF(J101=1,AVERAGEIFS(transactions!$F:$F,transactions!$C:$C,$Q101,transactions!$D:$D,$A101),AVERAGEIFS(transactions!$F:$F,transactions!$C:$C,$Q101,transactions!$E:$E,$A101))</f>
        <v>88</v>
      </c>
      <c r="N101">
        <v>2</v>
      </c>
      <c r="O101">
        <v>1</v>
      </c>
      <c r="P101">
        <v>1675438205</v>
      </c>
      <c r="Q101">
        <v>9</v>
      </c>
      <c r="R101" t="s">
        <v>19</v>
      </c>
    </row>
    <row r="102" spans="1:18">
      <c r="A102">
        <v>5</v>
      </c>
      <c r="B102" t="s">
        <v>29</v>
      </c>
      <c r="C102" t="s">
        <v>30</v>
      </c>
      <c r="D102" t="s">
        <v>31</v>
      </c>
      <c r="E102" s="1">
        <v>517</v>
      </c>
      <c r="F102">
        <v>5</v>
      </c>
      <c r="H102">
        <v>0</v>
      </c>
      <c r="I102">
        <f t="shared" si="3"/>
        <v>0</v>
      </c>
      <c r="J102">
        <v>1</v>
      </c>
      <c r="K102">
        <v>83</v>
      </c>
      <c r="L102">
        <v>89</v>
      </c>
      <c r="M102" t="e">
        <f>IF(J102=1,AVERAGEIFS(transactions!$F:$F,transactions!$C:$C,$Q102,transactions!$D:$D,$A102),AVERAGEIFS(transactions!$F:$F,transactions!$C:$C,$Q102,transactions!$E:$E,$A102))</f>
        <v>#DIV/0!</v>
      </c>
      <c r="N102">
        <v>0</v>
      </c>
      <c r="O102">
        <v>1</v>
      </c>
      <c r="P102">
        <v>1675438205</v>
      </c>
      <c r="Q102">
        <v>9</v>
      </c>
      <c r="R102" t="s">
        <v>19</v>
      </c>
    </row>
    <row r="103" spans="1:18">
      <c r="A103">
        <v>6</v>
      </c>
      <c r="B103" t="s">
        <v>32</v>
      </c>
      <c r="C103" t="s">
        <v>33</v>
      </c>
      <c r="D103" t="s">
        <v>34</v>
      </c>
      <c r="E103" s="1">
        <v>287</v>
      </c>
      <c r="F103">
        <v>6</v>
      </c>
      <c r="H103">
        <v>-12</v>
      </c>
      <c r="I103">
        <f t="shared" si="3"/>
        <v>-12</v>
      </c>
      <c r="J103">
        <v>0</v>
      </c>
      <c r="K103">
        <v>90</v>
      </c>
      <c r="L103">
        <v>92</v>
      </c>
      <c r="M103">
        <f>IF(J103=1,AVERAGEIFS(transactions!$F:$F,transactions!$C:$C,$Q103,transactions!$D:$D,$A103),AVERAGEIFS(transactions!$F:$F,transactions!$C:$C,$Q103,transactions!$E:$E,$A103))</f>
        <v>80</v>
      </c>
      <c r="N103">
        <v>2</v>
      </c>
      <c r="O103">
        <v>1</v>
      </c>
      <c r="P103">
        <v>1675438205</v>
      </c>
      <c r="Q103">
        <v>9</v>
      </c>
      <c r="R103" t="s">
        <v>19</v>
      </c>
    </row>
    <row r="104" spans="1:18">
      <c r="A104">
        <v>7</v>
      </c>
      <c r="B104" t="s">
        <v>35</v>
      </c>
      <c r="C104" t="s">
        <v>36</v>
      </c>
      <c r="D104" t="s">
        <v>37</v>
      </c>
      <c r="E104" s="1">
        <v>710.16666666666663</v>
      </c>
      <c r="F104">
        <v>7</v>
      </c>
      <c r="H104">
        <v>10</v>
      </c>
      <c r="I104">
        <f t="shared" si="3"/>
        <v>10</v>
      </c>
      <c r="J104">
        <v>1</v>
      </c>
      <c r="K104">
        <v>83</v>
      </c>
      <c r="L104">
        <v>84</v>
      </c>
      <c r="M104">
        <f>IF(J104=1,AVERAGEIFS(transactions!$F:$F,transactions!$C:$C,$Q104,transactions!$D:$D,$A104),AVERAGEIFS(transactions!$F:$F,transactions!$C:$C,$Q104,transactions!$E:$E,$A104))</f>
        <v>79</v>
      </c>
      <c r="N104">
        <v>2</v>
      </c>
      <c r="O104">
        <v>1</v>
      </c>
      <c r="P104">
        <v>1675438205</v>
      </c>
      <c r="Q104">
        <v>9</v>
      </c>
      <c r="R104" t="s">
        <v>19</v>
      </c>
    </row>
    <row r="105" spans="1:18">
      <c r="A105">
        <v>8</v>
      </c>
      <c r="B105" t="s">
        <v>38</v>
      </c>
      <c r="C105" t="s">
        <v>39</v>
      </c>
      <c r="D105" t="s">
        <v>40</v>
      </c>
      <c r="E105" s="1">
        <v>399</v>
      </c>
      <c r="F105">
        <v>8</v>
      </c>
      <c r="H105">
        <v>0</v>
      </c>
      <c r="I105">
        <f t="shared" si="3"/>
        <v>0</v>
      </c>
      <c r="J105">
        <v>0</v>
      </c>
      <c r="K105">
        <v>180</v>
      </c>
      <c r="L105">
        <v>89</v>
      </c>
      <c r="M105" t="e">
        <f>IF(J105=1,AVERAGEIFS(transactions!$F:$F,transactions!$C:$C,$Q105,transactions!$D:$D,$A105),AVERAGEIFS(transactions!$F:$F,transactions!$C:$C,$Q105,transactions!$E:$E,$A105))</f>
        <v>#DIV/0!</v>
      </c>
      <c r="N105">
        <v>3</v>
      </c>
      <c r="O105">
        <v>1</v>
      </c>
      <c r="P105">
        <v>1675438205</v>
      </c>
      <c r="Q105">
        <v>9</v>
      </c>
      <c r="R105" t="s">
        <v>19</v>
      </c>
    </row>
    <row r="106" spans="1:18">
      <c r="A106">
        <v>9</v>
      </c>
      <c r="B106" t="s">
        <v>41</v>
      </c>
      <c r="C106" t="s">
        <v>42</v>
      </c>
      <c r="D106" t="s">
        <v>43</v>
      </c>
      <c r="E106" s="1">
        <v>499.09523809523807</v>
      </c>
      <c r="F106">
        <v>9</v>
      </c>
      <c r="H106">
        <v>0</v>
      </c>
      <c r="I106">
        <f t="shared" si="3"/>
        <v>0</v>
      </c>
      <c r="J106">
        <v>1</v>
      </c>
      <c r="K106">
        <v>65</v>
      </c>
      <c r="L106">
        <v>70</v>
      </c>
      <c r="M106" t="e">
        <f>IF(J106=1,AVERAGEIFS(transactions!$F:$F,transactions!$C:$C,$Q106,transactions!$D:$D,$A106),AVERAGEIFS(transactions!$F:$F,transactions!$C:$C,$Q106,transactions!$E:$E,$A106))</f>
        <v>#DIV/0!</v>
      </c>
      <c r="N106">
        <v>0</v>
      </c>
      <c r="O106">
        <v>1</v>
      </c>
      <c r="P106">
        <v>1675438205</v>
      </c>
      <c r="Q106">
        <v>9</v>
      </c>
      <c r="R106" t="s">
        <v>19</v>
      </c>
    </row>
    <row r="107" spans="1:18">
      <c r="A107">
        <v>10</v>
      </c>
      <c r="B107" t="s">
        <v>44</v>
      </c>
      <c r="C107" t="s">
        <v>45</v>
      </c>
      <c r="D107" t="s">
        <v>46</v>
      </c>
      <c r="E107" s="1">
        <v>738</v>
      </c>
      <c r="F107">
        <v>10</v>
      </c>
      <c r="H107">
        <v>0</v>
      </c>
      <c r="I107">
        <f t="shared" si="3"/>
        <v>0</v>
      </c>
      <c r="J107">
        <v>0</v>
      </c>
      <c r="K107">
        <v>92</v>
      </c>
      <c r="L107">
        <v>91</v>
      </c>
      <c r="M107" t="e">
        <f>IF(J107=1,AVERAGEIFS(transactions!$F:$F,transactions!$C:$C,$Q107,transactions!$D:$D,$A107),AVERAGEIFS(transactions!$F:$F,transactions!$C:$C,$Q107,transactions!$E:$E,$A107))</f>
        <v>#DIV/0!</v>
      </c>
      <c r="N107">
        <v>3</v>
      </c>
      <c r="O107">
        <v>1</v>
      </c>
      <c r="P107">
        <v>1675438205</v>
      </c>
      <c r="Q107">
        <v>9</v>
      </c>
      <c r="R107" t="s">
        <v>19</v>
      </c>
    </row>
    <row r="108" spans="1:18">
      <c r="A108">
        <v>11</v>
      </c>
      <c r="B108" t="s">
        <v>47</v>
      </c>
      <c r="C108" t="s">
        <v>48</v>
      </c>
      <c r="D108" t="s">
        <v>49</v>
      </c>
      <c r="E108" s="1">
        <v>454.8</v>
      </c>
      <c r="F108">
        <v>11</v>
      </c>
      <c r="H108">
        <v>51</v>
      </c>
      <c r="I108">
        <f t="shared" si="3"/>
        <v>51</v>
      </c>
      <c r="J108">
        <v>1</v>
      </c>
      <c r="K108">
        <v>0</v>
      </c>
      <c r="L108">
        <v>94</v>
      </c>
      <c r="M108">
        <f>IF(J108=1,AVERAGEIFS(transactions!$F:$F,transactions!$C:$C,$Q108,transactions!$D:$D,$A108),AVERAGEIFS(transactions!$F:$F,transactions!$C:$C,$Q108,transactions!$E:$E,$A108))</f>
        <v>77</v>
      </c>
      <c r="N108">
        <v>3</v>
      </c>
      <c r="O108">
        <v>1</v>
      </c>
      <c r="P108">
        <v>1675438205</v>
      </c>
      <c r="Q108">
        <v>9</v>
      </c>
      <c r="R108" t="s">
        <v>19</v>
      </c>
    </row>
    <row r="109" spans="1:18">
      <c r="A109">
        <v>12</v>
      </c>
      <c r="B109" t="s">
        <v>50</v>
      </c>
      <c r="C109" t="s">
        <v>51</v>
      </c>
      <c r="D109" t="s">
        <v>52</v>
      </c>
      <c r="E109" s="1">
        <v>707</v>
      </c>
      <c r="F109">
        <v>12</v>
      </c>
      <c r="H109">
        <v>68</v>
      </c>
      <c r="I109">
        <f t="shared" si="3"/>
        <v>68.000000000000014</v>
      </c>
      <c r="J109">
        <v>0</v>
      </c>
      <c r="K109">
        <v>200</v>
      </c>
      <c r="L109">
        <v>51</v>
      </c>
      <c r="M109">
        <f>IF(J109=1,AVERAGEIFS(transactions!$F:$F,transactions!$C:$C,$Q109,transactions!$D:$D,$A109),AVERAGEIFS(transactions!$F:$F,transactions!$C:$C,$Q109,transactions!$E:$E,$A109))</f>
        <v>73.666666666666671</v>
      </c>
      <c r="N109">
        <v>0</v>
      </c>
      <c r="O109">
        <v>1</v>
      </c>
      <c r="P109">
        <v>1675438205</v>
      </c>
      <c r="Q109">
        <v>9</v>
      </c>
      <c r="R109" t="s">
        <v>19</v>
      </c>
    </row>
    <row r="110" spans="1:18">
      <c r="A110">
        <v>1</v>
      </c>
      <c r="B110" t="s">
        <v>16</v>
      </c>
      <c r="C110" t="s">
        <v>17</v>
      </c>
      <c r="D110" t="s">
        <v>18</v>
      </c>
      <c r="E110" s="1">
        <v>437</v>
      </c>
      <c r="F110">
        <v>1</v>
      </c>
      <c r="H110">
        <v>0</v>
      </c>
      <c r="I110">
        <f t="shared" si="3"/>
        <v>0</v>
      </c>
      <c r="J110">
        <v>1</v>
      </c>
      <c r="K110">
        <v>60</v>
      </c>
      <c r="L110">
        <v>65</v>
      </c>
      <c r="M110" t="e">
        <f>IF(J110=1,AVERAGEIFS(transactions!$F:$F,transactions!$C:$C,$Q110,transactions!$D:$D,$A110),AVERAGEIFS(transactions!$F:$F,transactions!$C:$C,$Q110,transactions!$E:$E,$A110))</f>
        <v>#DIV/0!</v>
      </c>
      <c r="N110">
        <v>0</v>
      </c>
      <c r="O110">
        <v>1</v>
      </c>
      <c r="P110">
        <v>1675438415</v>
      </c>
      <c r="Q110">
        <v>10</v>
      </c>
      <c r="R110" t="s">
        <v>19</v>
      </c>
    </row>
    <row r="111" spans="1:18">
      <c r="A111">
        <v>2</v>
      </c>
      <c r="B111" t="s">
        <v>20</v>
      </c>
      <c r="C111" t="s">
        <v>21</v>
      </c>
      <c r="D111" t="s">
        <v>22</v>
      </c>
      <c r="E111" s="1">
        <v>519.93809523809523</v>
      </c>
      <c r="F111">
        <v>2</v>
      </c>
      <c r="H111">
        <v>2</v>
      </c>
      <c r="I111">
        <f t="shared" si="3"/>
        <v>2</v>
      </c>
      <c r="J111">
        <v>0</v>
      </c>
      <c r="K111">
        <v>69</v>
      </c>
      <c r="L111">
        <v>67</v>
      </c>
      <c r="M111">
        <f>IF(J111=1,AVERAGEIFS(transactions!$F:$F,transactions!$C:$C,$Q111,transactions!$D:$D,$A111),AVERAGEIFS(transactions!$F:$F,transactions!$C:$C,$Q111,transactions!$E:$E,$A111))</f>
        <v>69</v>
      </c>
      <c r="N111">
        <v>2</v>
      </c>
      <c r="O111">
        <v>1</v>
      </c>
      <c r="P111">
        <v>1675438415</v>
      </c>
      <c r="Q111">
        <v>10</v>
      </c>
      <c r="R111" t="s">
        <v>19</v>
      </c>
    </row>
    <row r="112" spans="1:18">
      <c r="A112">
        <v>3</v>
      </c>
      <c r="B112" t="s">
        <v>23</v>
      </c>
      <c r="C112" t="s">
        <v>24</v>
      </c>
      <c r="D112" t="s">
        <v>25</v>
      </c>
      <c r="E112" s="1">
        <v>639</v>
      </c>
      <c r="F112">
        <v>3</v>
      </c>
      <c r="H112">
        <v>0</v>
      </c>
      <c r="I112">
        <f t="shared" si="3"/>
        <v>0</v>
      </c>
      <c r="J112">
        <v>1</v>
      </c>
      <c r="K112">
        <v>65</v>
      </c>
      <c r="L112">
        <v>66</v>
      </c>
      <c r="M112" t="e">
        <f>IF(J112=1,AVERAGEIFS(transactions!$F:$F,transactions!$C:$C,$Q112,transactions!$D:$D,$A112),AVERAGEIFS(transactions!$F:$F,transactions!$C:$C,$Q112,transactions!$E:$E,$A112))</f>
        <v>#DIV/0!</v>
      </c>
      <c r="N112">
        <v>0</v>
      </c>
      <c r="O112">
        <v>1</v>
      </c>
      <c r="P112">
        <v>1675438415</v>
      </c>
      <c r="Q112">
        <v>10</v>
      </c>
      <c r="R112" t="s">
        <v>19</v>
      </c>
    </row>
    <row r="113" spans="1:18">
      <c r="A113">
        <v>4</v>
      </c>
      <c r="B113" t="s">
        <v>26</v>
      </c>
      <c r="C113" t="s">
        <v>27</v>
      </c>
      <c r="D113" t="s">
        <v>28</v>
      </c>
      <c r="E113" s="1">
        <v>423</v>
      </c>
      <c r="F113">
        <v>4</v>
      </c>
      <c r="H113">
        <v>0</v>
      </c>
      <c r="I113">
        <f t="shared" si="3"/>
        <v>0</v>
      </c>
      <c r="J113">
        <v>0</v>
      </c>
      <c r="K113">
        <v>69</v>
      </c>
      <c r="L113">
        <v>68</v>
      </c>
      <c r="M113" t="e">
        <f>IF(J113=1,AVERAGEIFS(transactions!$F:$F,transactions!$C:$C,$Q113,transactions!$D:$D,$A113),AVERAGEIFS(transactions!$F:$F,transactions!$C:$C,$Q113,transactions!$E:$E,$A113))</f>
        <v>#DIV/0!</v>
      </c>
      <c r="N113">
        <v>3</v>
      </c>
      <c r="O113">
        <v>1</v>
      </c>
      <c r="P113">
        <v>1675438415</v>
      </c>
      <c r="Q113">
        <v>10</v>
      </c>
      <c r="R113" t="s">
        <v>19</v>
      </c>
    </row>
    <row r="114" spans="1:18">
      <c r="A114">
        <v>5</v>
      </c>
      <c r="B114" t="s">
        <v>29</v>
      </c>
      <c r="C114" t="s">
        <v>30</v>
      </c>
      <c r="D114" t="s">
        <v>31</v>
      </c>
      <c r="E114" s="1">
        <v>517</v>
      </c>
      <c r="F114">
        <v>5</v>
      </c>
      <c r="H114">
        <v>0</v>
      </c>
      <c r="I114">
        <f t="shared" si="3"/>
        <v>0</v>
      </c>
      <c r="J114">
        <v>1</v>
      </c>
      <c r="K114">
        <v>60</v>
      </c>
      <c r="L114">
        <v>62</v>
      </c>
      <c r="M114" t="e">
        <f>IF(J114=1,AVERAGEIFS(transactions!$F:$F,transactions!$C:$C,$Q114,transactions!$D:$D,$A114),AVERAGEIFS(transactions!$F:$F,transactions!$C:$C,$Q114,transactions!$E:$E,$A114))</f>
        <v>#DIV/0!</v>
      </c>
      <c r="N114">
        <v>0</v>
      </c>
      <c r="O114">
        <v>1</v>
      </c>
      <c r="P114">
        <v>1675438415</v>
      </c>
      <c r="Q114">
        <v>10</v>
      </c>
      <c r="R114" t="s">
        <v>19</v>
      </c>
    </row>
    <row r="115" spans="1:18">
      <c r="A115">
        <v>6</v>
      </c>
      <c r="B115" t="s">
        <v>32</v>
      </c>
      <c r="C115" t="s">
        <v>33</v>
      </c>
      <c r="D115" t="s">
        <v>34</v>
      </c>
      <c r="E115" s="1">
        <v>287</v>
      </c>
      <c r="F115">
        <v>6</v>
      </c>
      <c r="H115">
        <v>0</v>
      </c>
      <c r="I115">
        <f t="shared" si="3"/>
        <v>0</v>
      </c>
      <c r="J115">
        <v>0</v>
      </c>
      <c r="K115">
        <v>90</v>
      </c>
      <c r="L115">
        <v>92</v>
      </c>
      <c r="M115" t="e">
        <f>IF(J115=1,AVERAGEIFS(transactions!$F:$F,transactions!$C:$C,$Q115,transactions!$D:$D,$A115),AVERAGEIFS(transactions!$F:$F,transactions!$C:$C,$Q115,transactions!$E:$E,$A115))</f>
        <v>#DIV/0!</v>
      </c>
      <c r="N115">
        <v>3</v>
      </c>
      <c r="O115">
        <v>1</v>
      </c>
      <c r="P115">
        <v>1675438415</v>
      </c>
      <c r="Q115">
        <v>10</v>
      </c>
      <c r="R115" t="s">
        <v>19</v>
      </c>
    </row>
    <row r="116" spans="1:18">
      <c r="A116">
        <v>7</v>
      </c>
      <c r="B116" t="s">
        <v>35</v>
      </c>
      <c r="C116" t="s">
        <v>36</v>
      </c>
      <c r="D116" t="s">
        <v>37</v>
      </c>
      <c r="E116" s="1">
        <v>710.16666666666663</v>
      </c>
      <c r="F116">
        <v>7</v>
      </c>
      <c r="H116">
        <v>30</v>
      </c>
      <c r="I116">
        <f t="shared" si="3"/>
        <v>30</v>
      </c>
      <c r="J116">
        <v>1</v>
      </c>
      <c r="K116">
        <v>0</v>
      </c>
      <c r="L116">
        <v>78</v>
      </c>
      <c r="M116">
        <f>IF(J116=1,AVERAGEIFS(transactions!$F:$F,transactions!$C:$C,$Q116,transactions!$D:$D,$A116),AVERAGEIFS(transactions!$F:$F,transactions!$C:$C,$Q116,transactions!$E:$E,$A116))</f>
        <v>68</v>
      </c>
      <c r="N116">
        <v>3</v>
      </c>
      <c r="O116">
        <v>1</v>
      </c>
      <c r="P116">
        <v>1675438415</v>
      </c>
      <c r="Q116">
        <v>10</v>
      </c>
      <c r="R116" t="s">
        <v>19</v>
      </c>
    </row>
    <row r="117" spans="1:18">
      <c r="A117">
        <v>8</v>
      </c>
      <c r="B117" t="s">
        <v>38</v>
      </c>
      <c r="C117" t="s">
        <v>39</v>
      </c>
      <c r="D117" t="s">
        <v>40</v>
      </c>
      <c r="E117" s="1">
        <v>399</v>
      </c>
      <c r="F117">
        <v>8</v>
      </c>
      <c r="H117">
        <v>10</v>
      </c>
      <c r="I117">
        <f t="shared" si="3"/>
        <v>10</v>
      </c>
      <c r="J117">
        <v>0</v>
      </c>
      <c r="K117">
        <v>200</v>
      </c>
      <c r="L117">
        <v>63</v>
      </c>
      <c r="M117">
        <f>IF(J117=1,AVERAGEIFS(transactions!$F:$F,transactions!$C:$C,$Q117,transactions!$D:$D,$A117),AVERAGEIFS(transactions!$F:$F,transactions!$C:$C,$Q117,transactions!$E:$E,$A117))</f>
        <v>68</v>
      </c>
      <c r="N117">
        <v>1</v>
      </c>
      <c r="O117">
        <v>1</v>
      </c>
      <c r="P117">
        <v>1675438415</v>
      </c>
      <c r="Q117">
        <v>10</v>
      </c>
      <c r="R117" t="s">
        <v>19</v>
      </c>
    </row>
    <row r="118" spans="1:18">
      <c r="A118">
        <v>9</v>
      </c>
      <c r="B118" t="s">
        <v>41</v>
      </c>
      <c r="C118" t="s">
        <v>42</v>
      </c>
      <c r="D118" t="s">
        <v>43</v>
      </c>
      <c r="E118" s="1">
        <v>499.09523809523807</v>
      </c>
      <c r="F118">
        <v>9</v>
      </c>
      <c r="H118">
        <v>144</v>
      </c>
      <c r="I118">
        <f t="shared" si="3"/>
        <v>144</v>
      </c>
      <c r="J118">
        <v>1</v>
      </c>
      <c r="K118">
        <v>0</v>
      </c>
      <c r="L118">
        <v>116</v>
      </c>
      <c r="M118">
        <f>IF(J118=1,AVERAGEIFS(transactions!$F:$F,transactions!$C:$C,$Q118,transactions!$D:$D,$A118),AVERAGEIFS(transactions!$F:$F,transactions!$C:$C,$Q118,transactions!$E:$E,$A118))</f>
        <v>68</v>
      </c>
      <c r="N118">
        <v>3</v>
      </c>
      <c r="O118">
        <v>1</v>
      </c>
      <c r="P118">
        <v>1675438415</v>
      </c>
      <c r="Q118">
        <v>10</v>
      </c>
      <c r="R118" t="s">
        <v>19</v>
      </c>
    </row>
    <row r="119" spans="1:18">
      <c r="A119">
        <v>10</v>
      </c>
      <c r="B119" t="s">
        <v>44</v>
      </c>
      <c r="C119" t="s">
        <v>45</v>
      </c>
      <c r="D119" t="s">
        <v>46</v>
      </c>
      <c r="E119" s="1">
        <v>738</v>
      </c>
      <c r="F119">
        <v>10</v>
      </c>
      <c r="H119">
        <v>0</v>
      </c>
      <c r="I119">
        <f t="shared" si="3"/>
        <v>0</v>
      </c>
      <c r="J119">
        <v>0</v>
      </c>
      <c r="K119">
        <v>92</v>
      </c>
      <c r="L119">
        <v>91</v>
      </c>
      <c r="M119" t="e">
        <f>IF(J119=1,AVERAGEIFS(transactions!$F:$F,transactions!$C:$C,$Q119,transactions!$D:$D,$A119),AVERAGEIFS(transactions!$F:$F,transactions!$C:$C,$Q119,transactions!$E:$E,$A119))</f>
        <v>#DIV/0!</v>
      </c>
      <c r="N119">
        <v>3</v>
      </c>
      <c r="O119">
        <v>1</v>
      </c>
      <c r="P119">
        <v>1675438415</v>
      </c>
      <c r="Q119">
        <v>10</v>
      </c>
      <c r="R119" t="s">
        <v>19</v>
      </c>
    </row>
    <row r="120" spans="1:18">
      <c r="A120">
        <v>11</v>
      </c>
      <c r="B120" t="s">
        <v>47</v>
      </c>
      <c r="C120" t="s">
        <v>48</v>
      </c>
      <c r="D120" t="s">
        <v>49</v>
      </c>
      <c r="E120" s="1">
        <v>454.8</v>
      </c>
      <c r="F120">
        <v>11</v>
      </c>
      <c r="H120">
        <v>0</v>
      </c>
      <c r="I120">
        <f t="shared" si="3"/>
        <v>0</v>
      </c>
      <c r="J120">
        <v>1</v>
      </c>
      <c r="K120">
        <v>59</v>
      </c>
      <c r="L120">
        <v>60</v>
      </c>
      <c r="M120" t="e">
        <f>IF(J120=1,AVERAGEIFS(transactions!$F:$F,transactions!$C:$C,$Q120,transactions!$D:$D,$A120),AVERAGEIFS(transactions!$F:$F,transactions!$C:$C,$Q120,transactions!$E:$E,$A120))</f>
        <v>#DIV/0!</v>
      </c>
      <c r="N120">
        <v>0</v>
      </c>
      <c r="O120">
        <v>1</v>
      </c>
      <c r="P120">
        <v>1675438415</v>
      </c>
      <c r="Q120">
        <v>10</v>
      </c>
      <c r="R120" t="s">
        <v>19</v>
      </c>
    </row>
    <row r="121" spans="1:18">
      <c r="A121">
        <v>12</v>
      </c>
      <c r="B121" t="s">
        <v>50</v>
      </c>
      <c r="C121" t="s">
        <v>51</v>
      </c>
      <c r="D121" t="s">
        <v>52</v>
      </c>
      <c r="E121" s="1">
        <v>707</v>
      </c>
      <c r="F121">
        <v>12</v>
      </c>
      <c r="H121">
        <v>14</v>
      </c>
      <c r="I121">
        <f t="shared" si="3"/>
        <v>14.000000000000014</v>
      </c>
      <c r="J121">
        <v>0</v>
      </c>
      <c r="K121">
        <v>200</v>
      </c>
      <c r="L121">
        <v>63</v>
      </c>
      <c r="M121">
        <f>IF(J121=1,AVERAGEIFS(transactions!$F:$F,transactions!$C:$C,$Q121,transactions!$D:$D,$A121),AVERAGEIFS(transactions!$F:$F,transactions!$C:$C,$Q121,transactions!$E:$E,$A121))</f>
        <v>67.666666666666671</v>
      </c>
      <c r="N121">
        <v>0</v>
      </c>
      <c r="O121">
        <v>1</v>
      </c>
      <c r="P121">
        <v>1675438415</v>
      </c>
      <c r="Q121">
        <v>10</v>
      </c>
      <c r="R121" t="s">
        <v>19</v>
      </c>
    </row>
    <row r="122" spans="1:18">
      <c r="A122">
        <v>1</v>
      </c>
      <c r="B122" t="s">
        <v>16</v>
      </c>
      <c r="C122" t="s">
        <v>17</v>
      </c>
      <c r="D122" t="s">
        <v>18</v>
      </c>
      <c r="E122" s="1">
        <v>437</v>
      </c>
      <c r="F122">
        <v>1</v>
      </c>
      <c r="H122">
        <v>101</v>
      </c>
      <c r="I122">
        <f t="shared" si="3"/>
        <v>101.00000000000001</v>
      </c>
      <c r="J122">
        <v>1</v>
      </c>
      <c r="K122">
        <v>0</v>
      </c>
      <c r="L122">
        <v>106</v>
      </c>
      <c r="M122">
        <f>IF(J122=1,AVERAGEIFS(transactions!$F:$F,transactions!$C:$C,$Q122,transactions!$D:$D,$A122),AVERAGEIFS(transactions!$F:$F,transactions!$C:$C,$Q122,transactions!$E:$E,$A122))</f>
        <v>72.333333333333329</v>
      </c>
      <c r="N122">
        <v>3</v>
      </c>
      <c r="O122">
        <v>1</v>
      </c>
      <c r="P122">
        <v>1675438625</v>
      </c>
      <c r="Q122">
        <v>11</v>
      </c>
      <c r="R122" t="s">
        <v>19</v>
      </c>
    </row>
    <row r="123" spans="1:18">
      <c r="A123">
        <v>2</v>
      </c>
      <c r="B123" t="s">
        <v>20</v>
      </c>
      <c r="C123" t="s">
        <v>21</v>
      </c>
      <c r="D123" t="s">
        <v>22</v>
      </c>
      <c r="E123" s="1">
        <v>519.93809523809523</v>
      </c>
      <c r="F123">
        <v>2</v>
      </c>
      <c r="H123">
        <v>13</v>
      </c>
      <c r="I123">
        <f t="shared" si="3"/>
        <v>12.999999999999986</v>
      </c>
      <c r="J123">
        <v>0</v>
      </c>
      <c r="K123">
        <v>200</v>
      </c>
      <c r="L123">
        <v>71</v>
      </c>
      <c r="M123">
        <f>IF(J123=1,AVERAGEIFS(transactions!$F:$F,transactions!$C:$C,$Q123,transactions!$D:$D,$A123),AVERAGEIFS(transactions!$F:$F,transactions!$C:$C,$Q123,transactions!$E:$E,$A123))</f>
        <v>75.333333333333329</v>
      </c>
      <c r="N123">
        <v>0</v>
      </c>
      <c r="O123">
        <v>1</v>
      </c>
      <c r="P123">
        <v>1675438625</v>
      </c>
      <c r="Q123">
        <v>11</v>
      </c>
      <c r="R123" t="s">
        <v>19</v>
      </c>
    </row>
    <row r="124" spans="1:18">
      <c r="A124">
        <v>3</v>
      </c>
      <c r="B124" t="s">
        <v>23</v>
      </c>
      <c r="C124" t="s">
        <v>24</v>
      </c>
      <c r="D124" t="s">
        <v>25</v>
      </c>
      <c r="E124" s="1">
        <v>639</v>
      </c>
      <c r="F124">
        <v>3</v>
      </c>
      <c r="H124">
        <v>60</v>
      </c>
      <c r="I124">
        <f t="shared" si="3"/>
        <v>60</v>
      </c>
      <c r="J124">
        <v>1</v>
      </c>
      <c r="K124">
        <v>0</v>
      </c>
      <c r="L124">
        <v>89</v>
      </c>
      <c r="M124">
        <f>IF(J124=1,AVERAGEIFS(transactions!$F:$F,transactions!$C:$C,$Q124,transactions!$D:$D,$A124),AVERAGEIFS(transactions!$F:$F,transactions!$C:$C,$Q124,transactions!$E:$E,$A124))</f>
        <v>69</v>
      </c>
      <c r="N124">
        <v>3</v>
      </c>
      <c r="O124">
        <v>1</v>
      </c>
      <c r="P124">
        <v>1675438625</v>
      </c>
      <c r="Q124">
        <v>11</v>
      </c>
      <c r="R124" t="s">
        <v>19</v>
      </c>
    </row>
    <row r="125" spans="1:18">
      <c r="A125">
        <v>4</v>
      </c>
      <c r="B125" t="s">
        <v>26</v>
      </c>
      <c r="C125" t="s">
        <v>27</v>
      </c>
      <c r="D125" t="s">
        <v>28</v>
      </c>
      <c r="E125" s="1">
        <v>423</v>
      </c>
      <c r="F125">
        <v>4</v>
      </c>
      <c r="H125">
        <v>0</v>
      </c>
      <c r="I125">
        <f t="shared" si="3"/>
        <v>0</v>
      </c>
      <c r="J125">
        <v>0</v>
      </c>
      <c r="K125">
        <v>87</v>
      </c>
      <c r="L125">
        <v>86</v>
      </c>
      <c r="M125" t="e">
        <f>IF(J125=1,AVERAGEIFS(transactions!$F:$F,transactions!$C:$C,$Q125,transactions!$D:$D,$A125),AVERAGEIFS(transactions!$F:$F,transactions!$C:$C,$Q125,transactions!$E:$E,$A125))</f>
        <v>#DIV/0!</v>
      </c>
      <c r="N125">
        <v>3</v>
      </c>
      <c r="O125">
        <v>1</v>
      </c>
      <c r="P125">
        <v>1675438625</v>
      </c>
      <c r="Q125">
        <v>11</v>
      </c>
      <c r="R125" t="s">
        <v>19</v>
      </c>
    </row>
    <row r="126" spans="1:18">
      <c r="A126">
        <v>5</v>
      </c>
      <c r="B126" t="s">
        <v>29</v>
      </c>
      <c r="C126" t="s">
        <v>30</v>
      </c>
      <c r="D126" t="s">
        <v>31</v>
      </c>
      <c r="E126" s="1">
        <v>517</v>
      </c>
      <c r="F126">
        <v>5</v>
      </c>
      <c r="H126">
        <v>17</v>
      </c>
      <c r="I126">
        <f t="shared" si="3"/>
        <v>17</v>
      </c>
      <c r="J126">
        <v>1</v>
      </c>
      <c r="K126">
        <v>79</v>
      </c>
      <c r="L126">
        <v>83</v>
      </c>
      <c r="M126">
        <f>IF(J126=1,AVERAGEIFS(transactions!$F:$F,transactions!$C:$C,$Q126,transactions!$D:$D,$A126),AVERAGEIFS(transactions!$F:$F,transactions!$C:$C,$Q126,transactions!$E:$E,$A126))</f>
        <v>74.5</v>
      </c>
      <c r="N126">
        <v>2</v>
      </c>
      <c r="O126">
        <v>1</v>
      </c>
      <c r="P126">
        <v>1675438625</v>
      </c>
      <c r="Q126">
        <v>11</v>
      </c>
      <c r="R126" t="s">
        <v>19</v>
      </c>
    </row>
    <row r="127" spans="1:18">
      <c r="A127">
        <v>6</v>
      </c>
      <c r="B127" t="s">
        <v>32</v>
      </c>
      <c r="C127" t="s">
        <v>33</v>
      </c>
      <c r="D127" t="s">
        <v>34</v>
      </c>
      <c r="E127" s="1">
        <v>287</v>
      </c>
      <c r="F127">
        <v>6</v>
      </c>
      <c r="H127">
        <v>19</v>
      </c>
      <c r="I127">
        <f t="shared" si="3"/>
        <v>18.999999999999986</v>
      </c>
      <c r="J127">
        <v>0</v>
      </c>
      <c r="K127">
        <v>200</v>
      </c>
      <c r="L127">
        <v>59</v>
      </c>
      <c r="M127">
        <f>IF(J127=1,AVERAGEIFS(transactions!$F:$F,transactions!$C:$C,$Q127,transactions!$D:$D,$A127),AVERAGEIFS(transactions!$F:$F,transactions!$C:$C,$Q127,transactions!$E:$E,$A127))</f>
        <v>65.333333333333329</v>
      </c>
      <c r="N127">
        <v>0</v>
      </c>
      <c r="O127">
        <v>1</v>
      </c>
      <c r="P127">
        <v>1675438625</v>
      </c>
      <c r="Q127">
        <v>11</v>
      </c>
      <c r="R127" t="s">
        <v>19</v>
      </c>
    </row>
    <row r="128" spans="1:18">
      <c r="A128">
        <v>7</v>
      </c>
      <c r="B128" t="s">
        <v>35</v>
      </c>
      <c r="C128" t="s">
        <v>36</v>
      </c>
      <c r="D128" t="s">
        <v>37</v>
      </c>
      <c r="E128" s="1">
        <v>710.16666666666663</v>
      </c>
      <c r="F128">
        <v>7</v>
      </c>
      <c r="H128">
        <v>0</v>
      </c>
      <c r="I128">
        <f t="shared" si="3"/>
        <v>0</v>
      </c>
      <c r="J128">
        <v>1</v>
      </c>
      <c r="K128">
        <v>71</v>
      </c>
      <c r="L128">
        <v>72</v>
      </c>
      <c r="M128" t="e">
        <f>IF(J128=1,AVERAGEIFS(transactions!$F:$F,transactions!$C:$C,$Q128,transactions!$D:$D,$A128),AVERAGEIFS(transactions!$F:$F,transactions!$C:$C,$Q128,transactions!$E:$E,$A128))</f>
        <v>#DIV/0!</v>
      </c>
      <c r="N128">
        <v>0</v>
      </c>
      <c r="O128">
        <v>1</v>
      </c>
      <c r="P128">
        <v>1675438625</v>
      </c>
      <c r="Q128">
        <v>11</v>
      </c>
      <c r="R128" t="s">
        <v>19</v>
      </c>
    </row>
    <row r="129" spans="1:18">
      <c r="A129">
        <v>8</v>
      </c>
      <c r="B129" t="s">
        <v>38</v>
      </c>
      <c r="C129" t="s">
        <v>39</v>
      </c>
      <c r="D129" t="s">
        <v>40</v>
      </c>
      <c r="E129" s="1">
        <v>399</v>
      </c>
      <c r="F129">
        <v>8</v>
      </c>
      <c r="H129">
        <v>0</v>
      </c>
      <c r="I129">
        <f t="shared" si="3"/>
        <v>0</v>
      </c>
      <c r="J129">
        <v>0</v>
      </c>
      <c r="K129">
        <v>86</v>
      </c>
      <c r="L129">
        <v>82</v>
      </c>
      <c r="M129" t="e">
        <f>IF(J129=1,AVERAGEIFS(transactions!$F:$F,transactions!$C:$C,$Q129,transactions!$D:$D,$A129),AVERAGEIFS(transactions!$F:$F,transactions!$C:$C,$Q129,transactions!$E:$E,$A129))</f>
        <v>#DIV/0!</v>
      </c>
      <c r="N129">
        <v>3</v>
      </c>
      <c r="O129">
        <v>1</v>
      </c>
      <c r="P129">
        <v>1675438625</v>
      </c>
      <c r="Q129">
        <v>11</v>
      </c>
      <c r="R129" t="s">
        <v>19</v>
      </c>
    </row>
    <row r="130" spans="1:18">
      <c r="A130">
        <v>9</v>
      </c>
      <c r="B130" t="s">
        <v>41</v>
      </c>
      <c r="C130" t="s">
        <v>42</v>
      </c>
      <c r="D130" t="s">
        <v>43</v>
      </c>
      <c r="E130" s="1">
        <v>499.09523809523807</v>
      </c>
      <c r="F130">
        <v>9</v>
      </c>
      <c r="H130">
        <v>13</v>
      </c>
      <c r="I130">
        <f t="shared" ref="I130:I161" si="4">IF(ISNUMBER(M130),IF(J130=1,(L130-M130)*N130,(M130-L130)*(3-N130)),0)</f>
        <v>13</v>
      </c>
      <c r="J130">
        <v>1</v>
      </c>
      <c r="K130">
        <v>84</v>
      </c>
      <c r="L130">
        <v>95</v>
      </c>
      <c r="M130">
        <f>IF(J130=1,AVERAGEIFS(transactions!$F:$F,transactions!$C:$C,$Q130,transactions!$D:$D,$A130),AVERAGEIFS(transactions!$F:$F,transactions!$C:$C,$Q130,transactions!$E:$E,$A130))</f>
        <v>82</v>
      </c>
      <c r="N130">
        <v>1</v>
      </c>
      <c r="O130">
        <v>1</v>
      </c>
      <c r="P130">
        <v>1675438625</v>
      </c>
      <c r="Q130">
        <v>11</v>
      </c>
      <c r="R130" t="s">
        <v>19</v>
      </c>
    </row>
    <row r="131" spans="1:18">
      <c r="A131">
        <v>10</v>
      </c>
      <c r="B131" t="s">
        <v>44</v>
      </c>
      <c r="C131" t="s">
        <v>45</v>
      </c>
      <c r="D131" t="s">
        <v>46</v>
      </c>
      <c r="E131" s="1">
        <v>738</v>
      </c>
      <c r="F131">
        <v>10</v>
      </c>
      <c r="H131">
        <v>74</v>
      </c>
      <c r="I131">
        <f t="shared" si="4"/>
        <v>74.000000000000014</v>
      </c>
      <c r="J131">
        <v>0</v>
      </c>
      <c r="K131">
        <v>200</v>
      </c>
      <c r="L131">
        <v>53</v>
      </c>
      <c r="M131">
        <f>IF(J131=1,AVERAGEIFS(transactions!$F:$F,transactions!$C:$C,$Q131,transactions!$D:$D,$A131),AVERAGEIFS(transactions!$F:$F,transactions!$C:$C,$Q131,transactions!$E:$E,$A131))</f>
        <v>77.666666666666671</v>
      </c>
      <c r="N131">
        <v>0</v>
      </c>
      <c r="O131">
        <v>1</v>
      </c>
      <c r="P131">
        <v>1675438625</v>
      </c>
      <c r="Q131">
        <v>11</v>
      </c>
      <c r="R131" t="s">
        <v>19</v>
      </c>
    </row>
    <row r="132" spans="1:18">
      <c r="A132">
        <v>11</v>
      </c>
      <c r="B132" t="s">
        <v>47</v>
      </c>
      <c r="C132" t="s">
        <v>48</v>
      </c>
      <c r="D132" t="s">
        <v>49</v>
      </c>
      <c r="E132" s="1">
        <v>454.8</v>
      </c>
      <c r="F132">
        <v>11</v>
      </c>
      <c r="H132">
        <v>0</v>
      </c>
      <c r="I132">
        <f t="shared" si="4"/>
        <v>0</v>
      </c>
      <c r="J132">
        <v>1</v>
      </c>
      <c r="K132">
        <v>60</v>
      </c>
      <c r="L132">
        <v>63</v>
      </c>
      <c r="M132" t="e">
        <f>IF(J132=1,AVERAGEIFS(transactions!$F:$F,transactions!$C:$C,$Q132,transactions!$D:$D,$A132),AVERAGEIFS(transactions!$F:$F,transactions!$C:$C,$Q132,transactions!$E:$E,$A132))</f>
        <v>#DIV/0!</v>
      </c>
      <c r="N132">
        <v>0</v>
      </c>
      <c r="O132">
        <v>1</v>
      </c>
      <c r="P132">
        <v>1675438625</v>
      </c>
      <c r="Q132">
        <v>11</v>
      </c>
      <c r="R132" t="s">
        <v>19</v>
      </c>
    </row>
    <row r="133" spans="1:18">
      <c r="A133">
        <v>12</v>
      </c>
      <c r="B133" t="s">
        <v>50</v>
      </c>
      <c r="C133" t="s">
        <v>51</v>
      </c>
      <c r="D133" t="s">
        <v>52</v>
      </c>
      <c r="E133" s="1">
        <v>707</v>
      </c>
      <c r="F133">
        <v>12</v>
      </c>
      <c r="H133">
        <v>0</v>
      </c>
      <c r="I133">
        <f t="shared" si="4"/>
        <v>0</v>
      </c>
      <c r="J133">
        <v>0</v>
      </c>
      <c r="K133">
        <v>99</v>
      </c>
      <c r="L133">
        <v>90</v>
      </c>
      <c r="M133" t="e">
        <f>IF(J133=1,AVERAGEIFS(transactions!$F:$F,transactions!$C:$C,$Q133,transactions!$D:$D,$A133),AVERAGEIFS(transactions!$F:$F,transactions!$C:$C,$Q133,transactions!$E:$E,$A133))</f>
        <v>#DIV/0!</v>
      </c>
      <c r="N133">
        <v>3</v>
      </c>
      <c r="O133">
        <v>1</v>
      </c>
      <c r="P133">
        <v>1675438625</v>
      </c>
      <c r="Q133">
        <v>11</v>
      </c>
      <c r="R133" t="s">
        <v>19</v>
      </c>
    </row>
    <row r="134" spans="1:18">
      <c r="A134">
        <v>1</v>
      </c>
      <c r="B134" t="s">
        <v>16</v>
      </c>
      <c r="C134" t="s">
        <v>17</v>
      </c>
      <c r="D134" t="s">
        <v>18</v>
      </c>
      <c r="E134" s="1">
        <v>437</v>
      </c>
      <c r="F134">
        <v>1</v>
      </c>
      <c r="H134">
        <v>20</v>
      </c>
      <c r="I134">
        <f t="shared" si="4"/>
        <v>20.000000000000014</v>
      </c>
      <c r="J134">
        <v>1</v>
      </c>
      <c r="K134">
        <v>0</v>
      </c>
      <c r="L134">
        <v>91</v>
      </c>
      <c r="M134">
        <f>IF(J134=1,AVERAGEIFS(transactions!$F:$F,transactions!$C:$C,$Q134,transactions!$D:$D,$A134),AVERAGEIFS(transactions!$F:$F,transactions!$C:$C,$Q134,transactions!$E:$E,$A134))</f>
        <v>84.333333333333329</v>
      </c>
      <c r="N134">
        <v>3</v>
      </c>
      <c r="O134">
        <v>1</v>
      </c>
      <c r="P134">
        <v>1675438835</v>
      </c>
      <c r="Q134">
        <v>12</v>
      </c>
      <c r="R134" t="s">
        <v>19</v>
      </c>
    </row>
    <row r="135" spans="1:18">
      <c r="A135">
        <v>2</v>
      </c>
      <c r="B135" t="s">
        <v>20</v>
      </c>
      <c r="C135" t="s">
        <v>21</v>
      </c>
      <c r="D135" t="s">
        <v>22</v>
      </c>
      <c r="E135" s="1">
        <v>519.93809523809523</v>
      </c>
      <c r="F135">
        <v>2</v>
      </c>
      <c r="H135">
        <v>116</v>
      </c>
      <c r="I135">
        <f t="shared" si="4"/>
        <v>116.00000000000001</v>
      </c>
      <c r="J135">
        <v>0</v>
      </c>
      <c r="K135">
        <v>200</v>
      </c>
      <c r="L135">
        <v>50</v>
      </c>
      <c r="M135">
        <f>IF(J135=1,AVERAGEIFS(transactions!$F:$F,transactions!$C:$C,$Q135,transactions!$D:$D,$A135),AVERAGEIFS(transactions!$F:$F,transactions!$C:$C,$Q135,transactions!$E:$E,$A135))</f>
        <v>88.666666666666671</v>
      </c>
      <c r="N135">
        <v>0</v>
      </c>
      <c r="O135">
        <v>1</v>
      </c>
      <c r="P135">
        <v>1675438835</v>
      </c>
      <c r="Q135">
        <v>12</v>
      </c>
      <c r="R135" t="s">
        <v>19</v>
      </c>
    </row>
    <row r="136" spans="1:18">
      <c r="A136">
        <v>3</v>
      </c>
      <c r="B136" t="s">
        <v>23</v>
      </c>
      <c r="C136" t="s">
        <v>24</v>
      </c>
      <c r="D136" t="s">
        <v>25</v>
      </c>
      <c r="E136" s="1">
        <v>639</v>
      </c>
      <c r="F136">
        <v>3</v>
      </c>
      <c r="H136">
        <v>88</v>
      </c>
      <c r="I136">
        <f t="shared" si="4"/>
        <v>87.999999999999986</v>
      </c>
      <c r="J136">
        <v>1</v>
      </c>
      <c r="K136">
        <v>0</v>
      </c>
      <c r="L136">
        <v>114</v>
      </c>
      <c r="M136">
        <f>IF(J136=1,AVERAGEIFS(transactions!$F:$F,transactions!$C:$C,$Q136,transactions!$D:$D,$A136),AVERAGEIFS(transactions!$F:$F,transactions!$C:$C,$Q136,transactions!$E:$E,$A136))</f>
        <v>84.666666666666671</v>
      </c>
      <c r="N136">
        <v>3</v>
      </c>
      <c r="O136">
        <v>1</v>
      </c>
      <c r="P136">
        <v>1675438835</v>
      </c>
      <c r="Q136">
        <v>12</v>
      </c>
      <c r="R136" t="s">
        <v>19</v>
      </c>
    </row>
    <row r="137" spans="1:18">
      <c r="A137">
        <v>4</v>
      </c>
      <c r="B137" t="s">
        <v>26</v>
      </c>
      <c r="C137" t="s">
        <v>27</v>
      </c>
      <c r="D137" t="s">
        <v>28</v>
      </c>
      <c r="E137" s="1">
        <v>423</v>
      </c>
      <c r="F137">
        <v>4</v>
      </c>
      <c r="H137">
        <v>52</v>
      </c>
      <c r="I137">
        <f t="shared" si="4"/>
        <v>51.999999999999986</v>
      </c>
      <c r="J137">
        <v>0</v>
      </c>
      <c r="K137">
        <v>200</v>
      </c>
      <c r="L137">
        <v>68</v>
      </c>
      <c r="M137">
        <f>IF(J137=1,AVERAGEIFS(transactions!$F:$F,transactions!$C:$C,$Q137,transactions!$D:$D,$A137),AVERAGEIFS(transactions!$F:$F,transactions!$C:$C,$Q137,transactions!$E:$E,$A137))</f>
        <v>85.333333333333329</v>
      </c>
      <c r="N137">
        <v>0</v>
      </c>
      <c r="O137">
        <v>1</v>
      </c>
      <c r="P137">
        <v>1675438835</v>
      </c>
      <c r="Q137">
        <v>12</v>
      </c>
      <c r="R137" t="s">
        <v>19</v>
      </c>
    </row>
    <row r="138" spans="1:18">
      <c r="A138">
        <v>5</v>
      </c>
      <c r="B138" t="s">
        <v>29</v>
      </c>
      <c r="C138" t="s">
        <v>30</v>
      </c>
      <c r="D138" t="s">
        <v>31</v>
      </c>
      <c r="E138" s="1">
        <v>517</v>
      </c>
      <c r="F138">
        <v>5</v>
      </c>
      <c r="H138">
        <v>21</v>
      </c>
      <c r="I138">
        <f t="shared" si="4"/>
        <v>21</v>
      </c>
      <c r="J138">
        <v>1</v>
      </c>
      <c r="K138">
        <v>0</v>
      </c>
      <c r="L138">
        <v>96</v>
      </c>
      <c r="M138">
        <f>IF(J138=1,AVERAGEIFS(transactions!$F:$F,transactions!$C:$C,$Q138,transactions!$D:$D,$A138),AVERAGEIFS(transactions!$F:$F,transactions!$C:$C,$Q138,transactions!$E:$E,$A138))</f>
        <v>89</v>
      </c>
      <c r="N138">
        <v>3</v>
      </c>
      <c r="O138">
        <v>1</v>
      </c>
      <c r="P138">
        <v>1675438835</v>
      </c>
      <c r="Q138">
        <v>12</v>
      </c>
      <c r="R138" t="s">
        <v>19</v>
      </c>
    </row>
    <row r="139" spans="1:18">
      <c r="A139">
        <v>6</v>
      </c>
      <c r="B139" t="s">
        <v>32</v>
      </c>
      <c r="C139" t="s">
        <v>33</v>
      </c>
      <c r="D139" t="s">
        <v>34</v>
      </c>
      <c r="E139" s="1">
        <v>287</v>
      </c>
      <c r="F139">
        <v>6</v>
      </c>
      <c r="H139">
        <v>-50</v>
      </c>
      <c r="I139">
        <f t="shared" si="4"/>
        <v>-50.000000000000014</v>
      </c>
      <c r="J139">
        <v>0</v>
      </c>
      <c r="K139">
        <v>200</v>
      </c>
      <c r="L139">
        <v>97</v>
      </c>
      <c r="M139">
        <f>IF(J139=1,AVERAGEIFS(transactions!$F:$F,transactions!$C:$C,$Q139,transactions!$D:$D,$A139),AVERAGEIFS(transactions!$F:$F,transactions!$C:$C,$Q139,transactions!$E:$E,$A139))</f>
        <v>80.333333333333329</v>
      </c>
      <c r="N139">
        <v>0</v>
      </c>
      <c r="O139">
        <v>1</v>
      </c>
      <c r="P139">
        <v>1675438835</v>
      </c>
      <c r="Q139">
        <v>12</v>
      </c>
      <c r="R139" t="s">
        <v>19</v>
      </c>
    </row>
    <row r="140" spans="1:18">
      <c r="A140">
        <v>7</v>
      </c>
      <c r="B140" t="s">
        <v>35</v>
      </c>
      <c r="C140" t="s">
        <v>36</v>
      </c>
      <c r="D140" t="s">
        <v>37</v>
      </c>
      <c r="E140" s="1">
        <v>710.16666666666663</v>
      </c>
      <c r="F140">
        <v>7</v>
      </c>
      <c r="H140">
        <v>100</v>
      </c>
      <c r="I140">
        <f t="shared" si="4"/>
        <v>99.999999999999986</v>
      </c>
      <c r="J140">
        <v>1</v>
      </c>
      <c r="K140">
        <v>0</v>
      </c>
      <c r="L140">
        <v>118</v>
      </c>
      <c r="M140">
        <f>IF(J140=1,AVERAGEIFS(transactions!$F:$F,transactions!$C:$C,$Q140,transactions!$D:$D,$A140),AVERAGEIFS(transactions!$F:$F,transactions!$C:$C,$Q140,transactions!$E:$E,$A140))</f>
        <v>84.666666666666671</v>
      </c>
      <c r="N140">
        <v>3</v>
      </c>
      <c r="O140">
        <v>1</v>
      </c>
      <c r="P140">
        <v>1675438835</v>
      </c>
      <c r="Q140">
        <v>12</v>
      </c>
      <c r="R140" t="s">
        <v>19</v>
      </c>
    </row>
    <row r="141" spans="1:18">
      <c r="A141">
        <v>8</v>
      </c>
      <c r="B141" t="s">
        <v>38</v>
      </c>
      <c r="C141" t="s">
        <v>39</v>
      </c>
      <c r="D141" t="s">
        <v>40</v>
      </c>
      <c r="E141" s="1">
        <v>399</v>
      </c>
      <c r="F141">
        <v>8</v>
      </c>
      <c r="H141">
        <v>23</v>
      </c>
      <c r="I141">
        <f t="shared" si="4"/>
        <v>23.000000000000014</v>
      </c>
      <c r="J141">
        <v>0</v>
      </c>
      <c r="K141">
        <v>200</v>
      </c>
      <c r="L141">
        <v>82</v>
      </c>
      <c r="M141">
        <f>IF(J141=1,AVERAGEIFS(transactions!$F:$F,transactions!$C:$C,$Q141,transactions!$D:$D,$A141),AVERAGEIFS(transactions!$F:$F,transactions!$C:$C,$Q141,transactions!$E:$E,$A141))</f>
        <v>89.666666666666671</v>
      </c>
      <c r="N141">
        <v>0</v>
      </c>
      <c r="O141">
        <v>1</v>
      </c>
      <c r="P141">
        <v>1675438835</v>
      </c>
      <c r="Q141">
        <v>12</v>
      </c>
      <c r="R141" t="s">
        <v>19</v>
      </c>
    </row>
    <row r="142" spans="1:18">
      <c r="A142">
        <v>9</v>
      </c>
      <c r="B142" t="s">
        <v>41</v>
      </c>
      <c r="C142" t="s">
        <v>42</v>
      </c>
      <c r="D142" t="s">
        <v>43</v>
      </c>
      <c r="E142" s="1">
        <v>499.09523809523807</v>
      </c>
      <c r="F142">
        <v>9</v>
      </c>
      <c r="H142">
        <v>47</v>
      </c>
      <c r="I142">
        <f t="shared" si="4"/>
        <v>47</v>
      </c>
      <c r="J142">
        <v>1</v>
      </c>
      <c r="K142">
        <v>90</v>
      </c>
      <c r="L142">
        <v>112</v>
      </c>
      <c r="M142">
        <f>IF(J142=1,AVERAGEIFS(transactions!$F:$F,transactions!$C:$C,$Q142,transactions!$D:$D,$A142),AVERAGEIFS(transactions!$F:$F,transactions!$C:$C,$Q142,transactions!$E:$E,$A142))</f>
        <v>88.5</v>
      </c>
      <c r="N142">
        <v>2</v>
      </c>
      <c r="O142">
        <v>1</v>
      </c>
      <c r="P142">
        <v>1675438835</v>
      </c>
      <c r="Q142">
        <v>12</v>
      </c>
      <c r="R142" t="s">
        <v>19</v>
      </c>
    </row>
    <row r="143" spans="1:18">
      <c r="A143">
        <v>10</v>
      </c>
      <c r="B143" t="s">
        <v>44</v>
      </c>
      <c r="C143" t="s">
        <v>45</v>
      </c>
      <c r="D143" t="s">
        <v>46</v>
      </c>
      <c r="E143" s="1">
        <v>738</v>
      </c>
      <c r="F143">
        <v>10</v>
      </c>
      <c r="H143">
        <v>112</v>
      </c>
      <c r="I143">
        <f t="shared" si="4"/>
        <v>111.99999999999999</v>
      </c>
      <c r="J143">
        <v>0</v>
      </c>
      <c r="K143">
        <v>200</v>
      </c>
      <c r="L143">
        <v>53</v>
      </c>
      <c r="M143">
        <f>IF(J143=1,AVERAGEIFS(transactions!$F:$F,transactions!$C:$C,$Q143,transactions!$D:$D,$A143),AVERAGEIFS(transactions!$F:$F,transactions!$C:$C,$Q143,transactions!$E:$E,$A143))</f>
        <v>90.333333333333329</v>
      </c>
      <c r="N143">
        <v>0</v>
      </c>
      <c r="O143">
        <v>1</v>
      </c>
      <c r="P143">
        <v>1675438835</v>
      </c>
      <c r="Q143">
        <v>12</v>
      </c>
      <c r="R143" t="s">
        <v>19</v>
      </c>
    </row>
    <row r="144" spans="1:18">
      <c r="A144">
        <v>11</v>
      </c>
      <c r="B144" t="s">
        <v>47</v>
      </c>
      <c r="C144" t="s">
        <v>48</v>
      </c>
      <c r="D144" t="s">
        <v>49</v>
      </c>
      <c r="E144" s="1">
        <v>454.8</v>
      </c>
      <c r="F144">
        <v>11</v>
      </c>
      <c r="H144">
        <v>42</v>
      </c>
      <c r="I144">
        <f t="shared" si="4"/>
        <v>42</v>
      </c>
      <c r="J144">
        <v>1</v>
      </c>
      <c r="K144">
        <v>0</v>
      </c>
      <c r="L144">
        <v>106</v>
      </c>
      <c r="M144">
        <f>IF(J144=1,AVERAGEIFS(transactions!$F:$F,transactions!$C:$C,$Q144,transactions!$D:$D,$A144),AVERAGEIFS(transactions!$F:$F,transactions!$C:$C,$Q144,transactions!$E:$E,$A144))</f>
        <v>92</v>
      </c>
      <c r="N144">
        <v>3</v>
      </c>
      <c r="O144">
        <v>1</v>
      </c>
      <c r="P144">
        <v>1675438835</v>
      </c>
      <c r="Q144">
        <v>12</v>
      </c>
      <c r="R144" t="s">
        <v>19</v>
      </c>
    </row>
    <row r="145" spans="1:18">
      <c r="A145">
        <v>12</v>
      </c>
      <c r="B145" t="s">
        <v>50</v>
      </c>
      <c r="C145" t="s">
        <v>51</v>
      </c>
      <c r="D145" t="s">
        <v>52</v>
      </c>
      <c r="E145" s="1">
        <v>707</v>
      </c>
      <c r="F145">
        <v>12</v>
      </c>
      <c r="H145">
        <v>-6</v>
      </c>
      <c r="I145">
        <f t="shared" si="4"/>
        <v>-6</v>
      </c>
      <c r="J145">
        <v>0</v>
      </c>
      <c r="K145">
        <v>93</v>
      </c>
      <c r="L145">
        <v>92</v>
      </c>
      <c r="M145">
        <f>IF(J145=1,AVERAGEIFS(transactions!$F:$F,transactions!$C:$C,$Q145,transactions!$D:$D,$A145),AVERAGEIFS(transactions!$F:$F,transactions!$C:$C,$Q145,transactions!$E:$E,$A145))</f>
        <v>89</v>
      </c>
      <c r="N145">
        <v>1</v>
      </c>
      <c r="O145">
        <v>1</v>
      </c>
      <c r="P145">
        <v>1675438835</v>
      </c>
      <c r="Q145">
        <v>12</v>
      </c>
      <c r="R145" t="s">
        <v>19</v>
      </c>
    </row>
    <row r="146" spans="1:18">
      <c r="A146">
        <v>1</v>
      </c>
      <c r="B146" t="s">
        <v>16</v>
      </c>
      <c r="C146" t="s">
        <v>17</v>
      </c>
      <c r="D146" t="s">
        <v>18</v>
      </c>
      <c r="E146" s="1">
        <v>437</v>
      </c>
      <c r="F146">
        <v>1</v>
      </c>
      <c r="H146">
        <v>0</v>
      </c>
      <c r="I146">
        <f t="shared" si="4"/>
        <v>0</v>
      </c>
      <c r="J146">
        <v>1</v>
      </c>
      <c r="K146">
        <v>71</v>
      </c>
      <c r="L146">
        <v>72</v>
      </c>
      <c r="M146" t="e">
        <f>IF(J146=1,AVERAGEIFS(transactions!$F:$F,transactions!$C:$C,$Q146,transactions!$D:$D,$A146),AVERAGEIFS(transactions!$F:$F,transactions!$C:$C,$Q146,transactions!$E:$E,$A146))</f>
        <v>#DIV/0!</v>
      </c>
      <c r="N146">
        <v>0</v>
      </c>
      <c r="O146">
        <v>1</v>
      </c>
      <c r="P146">
        <v>1675439045</v>
      </c>
      <c r="Q146">
        <v>13</v>
      </c>
      <c r="R146" t="s">
        <v>19</v>
      </c>
    </row>
    <row r="147" spans="1:18">
      <c r="A147">
        <v>2</v>
      </c>
      <c r="B147" t="s">
        <v>20</v>
      </c>
      <c r="C147" t="s">
        <v>21</v>
      </c>
      <c r="D147" t="s">
        <v>22</v>
      </c>
      <c r="E147" s="1">
        <v>519.93809523809523</v>
      </c>
      <c r="F147">
        <v>2</v>
      </c>
      <c r="H147">
        <v>5</v>
      </c>
      <c r="I147">
        <f t="shared" si="4"/>
        <v>5</v>
      </c>
      <c r="J147">
        <v>0</v>
      </c>
      <c r="K147">
        <v>82</v>
      </c>
      <c r="L147">
        <v>79</v>
      </c>
      <c r="M147">
        <f>IF(J147=1,AVERAGEIFS(transactions!$F:$F,transactions!$C:$C,$Q147,transactions!$D:$D,$A147),AVERAGEIFS(transactions!$F:$F,transactions!$C:$C,$Q147,transactions!$E:$E,$A147))</f>
        <v>81.5</v>
      </c>
      <c r="N147">
        <v>1</v>
      </c>
      <c r="O147">
        <v>1</v>
      </c>
      <c r="P147">
        <v>1675439045</v>
      </c>
      <c r="Q147">
        <v>13</v>
      </c>
      <c r="R147" t="s">
        <v>19</v>
      </c>
    </row>
    <row r="148" spans="1:18">
      <c r="A148">
        <v>3</v>
      </c>
      <c r="B148" t="s">
        <v>23</v>
      </c>
      <c r="C148" t="s">
        <v>24</v>
      </c>
      <c r="D148" t="s">
        <v>25</v>
      </c>
      <c r="E148" s="1">
        <v>639</v>
      </c>
      <c r="F148">
        <v>3</v>
      </c>
      <c r="H148">
        <v>134</v>
      </c>
      <c r="I148">
        <f t="shared" si="4"/>
        <v>134</v>
      </c>
      <c r="J148">
        <v>1</v>
      </c>
      <c r="K148">
        <v>0</v>
      </c>
      <c r="L148">
        <v>119</v>
      </c>
      <c r="M148">
        <f>IF(J148=1,AVERAGEIFS(transactions!$F:$F,transactions!$C:$C,$Q148,transactions!$D:$D,$A148),AVERAGEIFS(transactions!$F:$F,transactions!$C:$C,$Q148,transactions!$E:$E,$A148))</f>
        <v>74.333333333333329</v>
      </c>
      <c r="N148">
        <v>3</v>
      </c>
      <c r="O148">
        <v>1</v>
      </c>
      <c r="P148">
        <v>1675439045</v>
      </c>
      <c r="Q148">
        <v>13</v>
      </c>
      <c r="R148" t="s">
        <v>19</v>
      </c>
    </row>
    <row r="149" spans="1:18">
      <c r="A149">
        <v>4</v>
      </c>
      <c r="B149" t="s">
        <v>26</v>
      </c>
      <c r="C149" t="s">
        <v>27</v>
      </c>
      <c r="D149" t="s">
        <v>28</v>
      </c>
      <c r="E149" s="1">
        <v>423</v>
      </c>
      <c r="F149">
        <v>4</v>
      </c>
      <c r="H149">
        <v>0</v>
      </c>
      <c r="I149">
        <f t="shared" si="4"/>
        <v>0</v>
      </c>
      <c r="J149">
        <v>0</v>
      </c>
      <c r="K149">
        <v>148</v>
      </c>
      <c r="L149">
        <v>100</v>
      </c>
      <c r="M149" t="e">
        <f>IF(J149=1,AVERAGEIFS(transactions!$F:$F,transactions!$C:$C,$Q149,transactions!$D:$D,$A149),AVERAGEIFS(transactions!$F:$F,transactions!$C:$C,$Q149,transactions!$E:$E,$A149))</f>
        <v>#DIV/0!</v>
      </c>
      <c r="N149">
        <v>3</v>
      </c>
      <c r="O149">
        <v>1</v>
      </c>
      <c r="P149">
        <v>1675439045</v>
      </c>
      <c r="Q149">
        <v>13</v>
      </c>
      <c r="R149" t="s">
        <v>19</v>
      </c>
    </row>
    <row r="150" spans="1:18">
      <c r="A150">
        <v>5</v>
      </c>
      <c r="B150" t="s">
        <v>29</v>
      </c>
      <c r="C150" t="s">
        <v>30</v>
      </c>
      <c r="D150" t="s">
        <v>31</v>
      </c>
      <c r="E150" s="1">
        <v>517</v>
      </c>
      <c r="F150">
        <v>5</v>
      </c>
      <c r="H150">
        <v>69</v>
      </c>
      <c r="I150">
        <f t="shared" si="4"/>
        <v>69</v>
      </c>
      <c r="J150">
        <v>1</v>
      </c>
      <c r="K150">
        <v>0</v>
      </c>
      <c r="L150">
        <v>104</v>
      </c>
      <c r="M150">
        <f>IF(J150=1,AVERAGEIFS(transactions!$F:$F,transactions!$C:$C,$Q150,transactions!$D:$D,$A150),AVERAGEIFS(transactions!$F:$F,transactions!$C:$C,$Q150,transactions!$E:$E,$A150))</f>
        <v>81</v>
      </c>
      <c r="N150">
        <v>3</v>
      </c>
      <c r="O150">
        <v>1</v>
      </c>
      <c r="P150">
        <v>1675439045</v>
      </c>
      <c r="Q150">
        <v>13</v>
      </c>
      <c r="R150" t="s">
        <v>19</v>
      </c>
    </row>
    <row r="151" spans="1:18">
      <c r="A151">
        <v>6</v>
      </c>
      <c r="B151" t="s">
        <v>32</v>
      </c>
      <c r="C151" t="s">
        <v>33</v>
      </c>
      <c r="D151" t="s">
        <v>34</v>
      </c>
      <c r="E151" s="1">
        <v>287</v>
      </c>
      <c r="F151">
        <v>6</v>
      </c>
      <c r="H151">
        <v>-55</v>
      </c>
      <c r="I151">
        <f t="shared" si="4"/>
        <v>-54.999999999999986</v>
      </c>
      <c r="J151">
        <v>0</v>
      </c>
      <c r="K151">
        <v>200</v>
      </c>
      <c r="L151">
        <v>97</v>
      </c>
      <c r="M151">
        <f>IF(J151=1,AVERAGEIFS(transactions!$F:$F,transactions!$C:$C,$Q151,transactions!$D:$D,$A151),AVERAGEIFS(transactions!$F:$F,transactions!$C:$C,$Q151,transactions!$E:$E,$A151))</f>
        <v>78.666666666666671</v>
      </c>
      <c r="N151">
        <v>0</v>
      </c>
      <c r="O151">
        <v>1</v>
      </c>
      <c r="P151">
        <v>1675439045</v>
      </c>
      <c r="Q151">
        <v>13</v>
      </c>
      <c r="R151" t="s">
        <v>19</v>
      </c>
    </row>
    <row r="152" spans="1:18">
      <c r="A152">
        <v>7</v>
      </c>
      <c r="B152" t="s">
        <v>35</v>
      </c>
      <c r="C152" t="s">
        <v>36</v>
      </c>
      <c r="D152" t="s">
        <v>37</v>
      </c>
      <c r="E152" s="1">
        <v>710.16666666666663</v>
      </c>
      <c r="F152">
        <v>7</v>
      </c>
      <c r="H152">
        <v>0</v>
      </c>
      <c r="I152">
        <f t="shared" si="4"/>
        <v>0</v>
      </c>
      <c r="J152">
        <v>1</v>
      </c>
      <c r="K152">
        <v>68</v>
      </c>
      <c r="L152">
        <v>69</v>
      </c>
      <c r="M152" t="e">
        <f>IF(J152=1,AVERAGEIFS(transactions!$F:$F,transactions!$C:$C,$Q152,transactions!$D:$D,$A152),AVERAGEIFS(transactions!$F:$F,transactions!$C:$C,$Q152,transactions!$E:$E,$A152))</f>
        <v>#DIV/0!</v>
      </c>
      <c r="N152">
        <v>0</v>
      </c>
      <c r="O152">
        <v>1</v>
      </c>
      <c r="P152">
        <v>1675439045</v>
      </c>
      <c r="Q152">
        <v>13</v>
      </c>
      <c r="R152" t="s">
        <v>19</v>
      </c>
    </row>
    <row r="153" spans="1:18">
      <c r="A153">
        <v>8</v>
      </c>
      <c r="B153" t="s">
        <v>38</v>
      </c>
      <c r="C153" t="s">
        <v>39</v>
      </c>
      <c r="D153" t="s">
        <v>40</v>
      </c>
      <c r="E153" s="1">
        <v>399</v>
      </c>
      <c r="F153">
        <v>8</v>
      </c>
      <c r="H153">
        <v>0</v>
      </c>
      <c r="I153">
        <f t="shared" si="4"/>
        <v>0</v>
      </c>
      <c r="J153">
        <v>0</v>
      </c>
      <c r="K153">
        <v>147</v>
      </c>
      <c r="L153">
        <v>98</v>
      </c>
      <c r="M153" t="e">
        <f>IF(J153=1,AVERAGEIFS(transactions!$F:$F,transactions!$C:$C,$Q153,transactions!$D:$D,$A153),AVERAGEIFS(transactions!$F:$F,transactions!$C:$C,$Q153,transactions!$E:$E,$A153))</f>
        <v>#DIV/0!</v>
      </c>
      <c r="N153">
        <v>3</v>
      </c>
      <c r="O153">
        <v>1</v>
      </c>
      <c r="P153">
        <v>1675439045</v>
      </c>
      <c r="Q153">
        <v>13</v>
      </c>
      <c r="R153" t="s">
        <v>19</v>
      </c>
    </row>
    <row r="154" spans="1:18">
      <c r="A154">
        <v>9</v>
      </c>
      <c r="B154" t="s">
        <v>41</v>
      </c>
      <c r="C154" t="s">
        <v>42</v>
      </c>
      <c r="D154" t="s">
        <v>43</v>
      </c>
      <c r="E154" s="1">
        <v>499.09523809523807</v>
      </c>
      <c r="F154">
        <v>9</v>
      </c>
      <c r="H154">
        <v>30</v>
      </c>
      <c r="I154">
        <f t="shared" si="4"/>
        <v>30</v>
      </c>
      <c r="J154">
        <v>1</v>
      </c>
      <c r="K154">
        <v>0</v>
      </c>
      <c r="L154">
        <v>93</v>
      </c>
      <c r="M154">
        <f>IF(J154=1,AVERAGEIFS(transactions!$F:$F,transactions!$C:$C,$Q154,transactions!$D:$D,$A154),AVERAGEIFS(transactions!$F:$F,transactions!$C:$C,$Q154,transactions!$E:$E,$A154))</f>
        <v>78</v>
      </c>
      <c r="N154">
        <v>2</v>
      </c>
      <c r="O154">
        <v>1</v>
      </c>
      <c r="P154">
        <v>1675439045</v>
      </c>
      <c r="Q154">
        <v>13</v>
      </c>
      <c r="R154" t="s">
        <v>19</v>
      </c>
    </row>
    <row r="155" spans="1:18">
      <c r="A155">
        <v>10</v>
      </c>
      <c r="B155" t="s">
        <v>44</v>
      </c>
      <c r="C155" t="s">
        <v>45</v>
      </c>
      <c r="D155" t="s">
        <v>46</v>
      </c>
      <c r="E155" s="1">
        <v>738</v>
      </c>
      <c r="F155">
        <v>10</v>
      </c>
      <c r="H155">
        <v>0</v>
      </c>
      <c r="I155">
        <f t="shared" si="4"/>
        <v>0</v>
      </c>
      <c r="J155">
        <v>0</v>
      </c>
      <c r="K155">
        <v>82</v>
      </c>
      <c r="L155">
        <v>81</v>
      </c>
      <c r="M155" t="e">
        <f>IF(J155=1,AVERAGEIFS(transactions!$F:$F,transactions!$C:$C,$Q155,transactions!$D:$D,$A155),AVERAGEIFS(transactions!$F:$F,transactions!$C:$C,$Q155,transactions!$E:$E,$A155))</f>
        <v>#DIV/0!</v>
      </c>
      <c r="N155">
        <v>3</v>
      </c>
      <c r="O155">
        <v>1</v>
      </c>
      <c r="P155">
        <v>1675439045</v>
      </c>
      <c r="Q155">
        <v>13</v>
      </c>
      <c r="R155" t="s">
        <v>19</v>
      </c>
    </row>
    <row r="156" spans="1:18">
      <c r="A156">
        <v>11</v>
      </c>
      <c r="B156" t="s">
        <v>47</v>
      </c>
      <c r="C156" t="s">
        <v>48</v>
      </c>
      <c r="D156" t="s">
        <v>49</v>
      </c>
      <c r="E156" s="1">
        <v>454.8</v>
      </c>
      <c r="F156">
        <v>11</v>
      </c>
      <c r="H156">
        <v>0</v>
      </c>
      <c r="I156">
        <f t="shared" si="4"/>
        <v>0</v>
      </c>
      <c r="J156">
        <v>1</v>
      </c>
      <c r="K156">
        <v>59</v>
      </c>
      <c r="L156">
        <v>60</v>
      </c>
      <c r="M156" t="e">
        <f>IF(J156=1,AVERAGEIFS(transactions!$F:$F,transactions!$C:$C,$Q156,transactions!$D:$D,$A156),AVERAGEIFS(transactions!$F:$F,transactions!$C:$C,$Q156,transactions!$E:$E,$A156))</f>
        <v>#DIV/0!</v>
      </c>
      <c r="N156">
        <v>0</v>
      </c>
      <c r="O156">
        <v>1</v>
      </c>
      <c r="P156">
        <v>1675439045</v>
      </c>
      <c r="Q156">
        <v>13</v>
      </c>
      <c r="R156" t="s">
        <v>19</v>
      </c>
    </row>
    <row r="157" spans="1:18">
      <c r="A157">
        <v>12</v>
      </c>
      <c r="B157" t="s">
        <v>50</v>
      </c>
      <c r="C157" t="s">
        <v>51</v>
      </c>
      <c r="D157" t="s">
        <v>52</v>
      </c>
      <c r="E157" s="1">
        <v>707</v>
      </c>
      <c r="F157">
        <v>12</v>
      </c>
      <c r="H157">
        <v>58</v>
      </c>
      <c r="I157">
        <f t="shared" si="4"/>
        <v>57.999999999999986</v>
      </c>
      <c r="J157">
        <v>0</v>
      </c>
      <c r="K157">
        <v>200</v>
      </c>
      <c r="L157">
        <v>55</v>
      </c>
      <c r="M157">
        <f>IF(J157=1,AVERAGEIFS(transactions!$F:$F,transactions!$C:$C,$Q157,transactions!$D:$D,$A157),AVERAGEIFS(transactions!$F:$F,transactions!$C:$C,$Q157,transactions!$E:$E,$A157))</f>
        <v>74.333333333333329</v>
      </c>
      <c r="N157">
        <v>0</v>
      </c>
      <c r="O157">
        <v>1</v>
      </c>
      <c r="P157">
        <v>1675439045</v>
      </c>
      <c r="Q157">
        <v>13</v>
      </c>
      <c r="R157" t="s">
        <v>19</v>
      </c>
    </row>
    <row r="158" spans="1:18">
      <c r="A158">
        <v>1</v>
      </c>
      <c r="B158" t="s">
        <v>16</v>
      </c>
      <c r="C158" t="s">
        <v>17</v>
      </c>
      <c r="D158" t="s">
        <v>18</v>
      </c>
      <c r="E158" s="1">
        <v>437</v>
      </c>
      <c r="F158">
        <v>1</v>
      </c>
      <c r="H158">
        <v>80</v>
      </c>
      <c r="I158">
        <f t="shared" si="4"/>
        <v>80.000000000000014</v>
      </c>
      <c r="J158">
        <v>1</v>
      </c>
      <c r="K158">
        <v>0</v>
      </c>
      <c r="L158">
        <v>119</v>
      </c>
      <c r="M158">
        <f>IF(J158=1,AVERAGEIFS(transactions!$F:$F,transactions!$C:$C,$Q158,transactions!$D:$D,$A158),AVERAGEIFS(transactions!$F:$F,transactions!$C:$C,$Q158,transactions!$E:$E,$A158))</f>
        <v>92.333333333333329</v>
      </c>
      <c r="N158">
        <v>3</v>
      </c>
      <c r="O158">
        <v>1</v>
      </c>
      <c r="P158">
        <v>1675439256</v>
      </c>
      <c r="Q158">
        <v>14</v>
      </c>
      <c r="R158" t="s">
        <v>19</v>
      </c>
    </row>
    <row r="159" spans="1:18">
      <c r="A159">
        <v>2</v>
      </c>
      <c r="B159" t="s">
        <v>20</v>
      </c>
      <c r="C159" t="s">
        <v>21</v>
      </c>
      <c r="D159" t="s">
        <v>22</v>
      </c>
      <c r="E159" s="1">
        <v>519.93809523809523</v>
      </c>
      <c r="F159">
        <v>2</v>
      </c>
      <c r="H159">
        <v>571651</v>
      </c>
      <c r="I159">
        <f t="shared" si="4"/>
        <v>-11.800000000000011</v>
      </c>
      <c r="J159">
        <v>0</v>
      </c>
      <c r="K159">
        <v>89</v>
      </c>
      <c r="L159">
        <v>86</v>
      </c>
      <c r="M159">
        <f>IF(J159=1,AVERAGEIFS(transactions!$F:$F,transactions!$C:$C,$Q159,transactions!$D:$D,$A159),AVERAGEIFS(transactions!$F:$F,transactions!$C:$C,$Q159,transactions!$E:$E,$A159))</f>
        <v>80.099999999999994</v>
      </c>
      <c r="N159">
        <v>1</v>
      </c>
      <c r="O159">
        <v>1</v>
      </c>
      <c r="P159">
        <v>1675439256</v>
      </c>
      <c r="Q159">
        <v>14</v>
      </c>
      <c r="R159" t="s">
        <v>19</v>
      </c>
    </row>
    <row r="160" spans="1:18">
      <c r="A160">
        <v>3</v>
      </c>
      <c r="B160" t="s">
        <v>23</v>
      </c>
      <c r="C160" t="s">
        <v>24</v>
      </c>
      <c r="D160" t="s">
        <v>25</v>
      </c>
      <c r="E160" s="1">
        <v>639</v>
      </c>
      <c r="F160">
        <v>3</v>
      </c>
      <c r="H160">
        <v>1</v>
      </c>
      <c r="I160">
        <f t="shared" si="4"/>
        <v>1</v>
      </c>
      <c r="J160">
        <v>1</v>
      </c>
      <c r="K160">
        <v>70</v>
      </c>
      <c r="L160">
        <v>71</v>
      </c>
      <c r="M160">
        <f>IF(J160=1,AVERAGEIFS(transactions!$F:$F,transactions!$C:$C,$Q160,transactions!$D:$D,$A160),AVERAGEIFS(transactions!$F:$F,transactions!$C:$C,$Q160,transactions!$E:$E,$A160))</f>
        <v>70</v>
      </c>
      <c r="N160">
        <v>1</v>
      </c>
      <c r="O160">
        <v>1</v>
      </c>
      <c r="P160">
        <v>1675439256</v>
      </c>
      <c r="Q160">
        <v>14</v>
      </c>
      <c r="R160" t="s">
        <v>19</v>
      </c>
    </row>
    <row r="161" spans="1:18">
      <c r="A161">
        <v>4</v>
      </c>
      <c r="B161" t="s">
        <v>26</v>
      </c>
      <c r="C161" t="s">
        <v>27</v>
      </c>
      <c r="D161" t="s">
        <v>28</v>
      </c>
      <c r="E161" s="1">
        <v>423</v>
      </c>
      <c r="F161">
        <v>4</v>
      </c>
      <c r="H161">
        <v>30</v>
      </c>
      <c r="I161">
        <f t="shared" si="4"/>
        <v>30</v>
      </c>
      <c r="J161">
        <v>0</v>
      </c>
      <c r="K161">
        <v>200</v>
      </c>
      <c r="L161">
        <v>65</v>
      </c>
      <c r="M161">
        <f>IF(J161=1,AVERAGEIFS(transactions!$F:$F,transactions!$C:$C,$Q161,transactions!$D:$D,$A161),AVERAGEIFS(transactions!$F:$F,transactions!$C:$C,$Q161,transactions!$E:$E,$A161))</f>
        <v>75</v>
      </c>
      <c r="N161">
        <v>0</v>
      </c>
      <c r="O161">
        <v>1</v>
      </c>
      <c r="P161">
        <v>1675439256</v>
      </c>
      <c r="Q161">
        <v>14</v>
      </c>
      <c r="R161" t="s">
        <v>19</v>
      </c>
    </row>
    <row r="162" spans="1:18">
      <c r="A162">
        <v>5</v>
      </c>
      <c r="B162" t="s">
        <v>29</v>
      </c>
      <c r="C162" t="s">
        <v>30</v>
      </c>
      <c r="D162" t="s">
        <v>31</v>
      </c>
      <c r="E162" s="1">
        <v>517</v>
      </c>
      <c r="F162">
        <v>5</v>
      </c>
      <c r="H162">
        <v>0</v>
      </c>
      <c r="I162">
        <f t="shared" ref="I162:I193" si="5">IF(ISNUMBER(M162),IF(J162=1,(L162-M162)*N162,(M162-L162)*(3-N162)),0)</f>
        <v>0</v>
      </c>
      <c r="J162">
        <v>1</v>
      </c>
      <c r="K162">
        <v>60</v>
      </c>
      <c r="L162">
        <v>67</v>
      </c>
      <c r="M162" t="e">
        <f>IF(J162=1,AVERAGEIFS(transactions!$F:$F,transactions!$C:$C,$Q162,transactions!$D:$D,$A162),AVERAGEIFS(transactions!$F:$F,transactions!$C:$C,$Q162,transactions!$E:$E,$A162))</f>
        <v>#DIV/0!</v>
      </c>
      <c r="N162">
        <v>0</v>
      </c>
      <c r="O162">
        <v>1</v>
      </c>
      <c r="P162">
        <v>1675439256</v>
      </c>
      <c r="Q162">
        <v>14</v>
      </c>
      <c r="R162" t="s">
        <v>19</v>
      </c>
    </row>
    <row r="163" spans="1:18">
      <c r="A163">
        <v>6</v>
      </c>
      <c r="B163" t="s">
        <v>32</v>
      </c>
      <c r="C163" t="s">
        <v>33</v>
      </c>
      <c r="D163" t="s">
        <v>34</v>
      </c>
      <c r="E163" s="1">
        <v>287</v>
      </c>
      <c r="F163">
        <v>6</v>
      </c>
      <c r="H163">
        <v>85</v>
      </c>
      <c r="I163">
        <f t="shared" si="5"/>
        <v>84.999999999999986</v>
      </c>
      <c r="J163">
        <v>0</v>
      </c>
      <c r="K163">
        <v>200</v>
      </c>
      <c r="L163">
        <v>64</v>
      </c>
      <c r="M163">
        <f>IF(J163=1,AVERAGEIFS(transactions!$F:$F,transactions!$C:$C,$Q163,transactions!$D:$D,$A163),AVERAGEIFS(transactions!$F:$F,transactions!$C:$C,$Q163,transactions!$E:$E,$A163))</f>
        <v>92.333333333333329</v>
      </c>
      <c r="N163">
        <v>0</v>
      </c>
      <c r="O163">
        <v>1</v>
      </c>
      <c r="P163">
        <v>1675439256</v>
      </c>
      <c r="Q163">
        <v>14</v>
      </c>
      <c r="R163" t="s">
        <v>19</v>
      </c>
    </row>
    <row r="164" spans="1:18">
      <c r="A164">
        <v>7</v>
      </c>
      <c r="B164" t="s">
        <v>35</v>
      </c>
      <c r="C164" t="s">
        <v>36</v>
      </c>
      <c r="D164" t="s">
        <v>37</v>
      </c>
      <c r="E164" s="1">
        <v>710.16666666666663</v>
      </c>
      <c r="F164">
        <v>7</v>
      </c>
      <c r="H164">
        <v>110</v>
      </c>
      <c r="I164">
        <f t="shared" si="5"/>
        <v>110.00000000000001</v>
      </c>
      <c r="J164">
        <v>1</v>
      </c>
      <c r="K164">
        <v>0</v>
      </c>
      <c r="L164">
        <v>115</v>
      </c>
      <c r="M164">
        <f>IF(J164=1,AVERAGEIFS(transactions!$F:$F,transactions!$C:$C,$Q164,transactions!$D:$D,$A164),AVERAGEIFS(transactions!$F:$F,transactions!$C:$C,$Q164,transactions!$E:$E,$A164))</f>
        <v>78.333333333333329</v>
      </c>
      <c r="N164">
        <v>3</v>
      </c>
      <c r="O164">
        <v>1</v>
      </c>
      <c r="P164">
        <v>1675439256</v>
      </c>
      <c r="Q164">
        <v>14</v>
      </c>
      <c r="R164" t="s">
        <v>19</v>
      </c>
    </row>
    <row r="165" spans="1:18">
      <c r="A165">
        <v>8</v>
      </c>
      <c r="B165" t="s">
        <v>38</v>
      </c>
      <c r="C165" t="s">
        <v>39</v>
      </c>
      <c r="D165" t="s">
        <v>40</v>
      </c>
      <c r="E165" s="1">
        <v>399</v>
      </c>
      <c r="F165">
        <v>8</v>
      </c>
      <c r="H165">
        <v>0</v>
      </c>
      <c r="I165">
        <f t="shared" si="5"/>
        <v>0</v>
      </c>
      <c r="J165">
        <v>0</v>
      </c>
      <c r="K165">
        <v>82</v>
      </c>
      <c r="L165">
        <v>77</v>
      </c>
      <c r="M165" t="e">
        <f>IF(J165=1,AVERAGEIFS(transactions!$F:$F,transactions!$C:$C,$Q165,transactions!$D:$D,$A165),AVERAGEIFS(transactions!$F:$F,transactions!$C:$C,$Q165,transactions!$E:$E,$A165))</f>
        <v>#DIV/0!</v>
      </c>
      <c r="N165">
        <v>3</v>
      </c>
      <c r="O165">
        <v>1</v>
      </c>
      <c r="P165">
        <v>1675439256</v>
      </c>
      <c r="Q165">
        <v>14</v>
      </c>
      <c r="R165" t="s">
        <v>19</v>
      </c>
    </row>
    <row r="166" spans="1:18">
      <c r="A166">
        <v>9</v>
      </c>
      <c r="B166" t="s">
        <v>41</v>
      </c>
      <c r="C166" t="s">
        <v>42</v>
      </c>
      <c r="D166" t="s">
        <v>43</v>
      </c>
      <c r="E166" s="1">
        <v>499.09523809523807</v>
      </c>
      <c r="F166">
        <v>9</v>
      </c>
      <c r="H166">
        <v>7</v>
      </c>
      <c r="I166">
        <f t="shared" si="5"/>
        <v>7</v>
      </c>
      <c r="J166">
        <v>1</v>
      </c>
      <c r="K166">
        <v>73</v>
      </c>
      <c r="L166">
        <v>75</v>
      </c>
      <c r="M166">
        <f>IF(J166=1,AVERAGEIFS(transactions!$F:$F,transactions!$C:$C,$Q166,transactions!$D:$D,$A166),AVERAGEIFS(transactions!$F:$F,transactions!$C:$C,$Q166,transactions!$E:$E,$A166))</f>
        <v>71.5</v>
      </c>
      <c r="N166">
        <v>2</v>
      </c>
      <c r="O166">
        <v>1</v>
      </c>
      <c r="P166">
        <v>1675439256</v>
      </c>
      <c r="Q166">
        <v>14</v>
      </c>
      <c r="R166" t="s">
        <v>19</v>
      </c>
    </row>
    <row r="167" spans="1:18">
      <c r="A167">
        <v>10</v>
      </c>
      <c r="B167" t="s">
        <v>44</v>
      </c>
      <c r="C167" t="s">
        <v>45</v>
      </c>
      <c r="D167" t="s">
        <v>46</v>
      </c>
      <c r="E167" s="1">
        <v>738</v>
      </c>
      <c r="F167">
        <v>10</v>
      </c>
      <c r="H167">
        <v>21</v>
      </c>
      <c r="I167">
        <f t="shared" si="5"/>
        <v>21</v>
      </c>
      <c r="J167">
        <v>0</v>
      </c>
      <c r="K167">
        <v>200</v>
      </c>
      <c r="L167">
        <v>64</v>
      </c>
      <c r="M167">
        <f>IF(J167=1,AVERAGEIFS(transactions!$F:$F,transactions!$C:$C,$Q167,transactions!$D:$D,$A167),AVERAGEIFS(transactions!$F:$F,transactions!$C:$C,$Q167,transactions!$E:$E,$A167))</f>
        <v>71</v>
      </c>
      <c r="N167">
        <v>0</v>
      </c>
      <c r="O167">
        <v>1</v>
      </c>
      <c r="P167">
        <v>1675439256</v>
      </c>
      <c r="Q167">
        <v>14</v>
      </c>
      <c r="R167" t="s">
        <v>19</v>
      </c>
    </row>
    <row r="168" spans="1:18">
      <c r="A168">
        <v>11</v>
      </c>
      <c r="B168" t="s">
        <v>47</v>
      </c>
      <c r="C168" t="s">
        <v>48</v>
      </c>
      <c r="D168" t="s">
        <v>49</v>
      </c>
      <c r="E168" s="1">
        <v>454.8</v>
      </c>
      <c r="F168">
        <v>11</v>
      </c>
      <c r="H168">
        <v>-571635</v>
      </c>
      <c r="I168">
        <f t="shared" si="5"/>
        <v>27.799999999999997</v>
      </c>
      <c r="J168">
        <v>1</v>
      </c>
      <c r="K168">
        <v>0</v>
      </c>
      <c r="L168">
        <v>88</v>
      </c>
      <c r="M168">
        <f>IF(J168=1,AVERAGEIFS(transactions!$F:$F,transactions!$C:$C,$Q168,transactions!$D:$D,$A168),AVERAGEIFS(transactions!$F:$F,transactions!$C:$C,$Q168,transactions!$E:$E,$A168))</f>
        <v>78.733333333333334</v>
      </c>
      <c r="N168">
        <v>3</v>
      </c>
      <c r="O168">
        <v>1</v>
      </c>
      <c r="P168">
        <v>1675439256</v>
      </c>
      <c r="Q168">
        <v>14</v>
      </c>
      <c r="R168" t="s">
        <v>19</v>
      </c>
    </row>
    <row r="169" spans="1:18">
      <c r="A169">
        <v>12</v>
      </c>
      <c r="B169" t="s">
        <v>50</v>
      </c>
      <c r="C169" t="s">
        <v>51</v>
      </c>
      <c r="D169" t="s">
        <v>52</v>
      </c>
      <c r="E169" s="1">
        <v>707</v>
      </c>
      <c r="F169">
        <v>12</v>
      </c>
      <c r="H169">
        <v>5</v>
      </c>
      <c r="I169">
        <f t="shared" si="5"/>
        <v>5</v>
      </c>
      <c r="J169">
        <v>0</v>
      </c>
      <c r="K169">
        <v>82</v>
      </c>
      <c r="L169">
        <v>81</v>
      </c>
      <c r="M169">
        <f>IF(J169=1,AVERAGEIFS(transactions!$F:$F,transactions!$C:$C,$Q169,transactions!$D:$D,$A169),AVERAGEIFS(transactions!$F:$F,transactions!$C:$C,$Q169,transactions!$E:$E,$A169))</f>
        <v>86</v>
      </c>
      <c r="N169">
        <v>2</v>
      </c>
      <c r="O169">
        <v>1</v>
      </c>
      <c r="P169">
        <v>1675439256</v>
      </c>
      <c r="Q169">
        <v>14</v>
      </c>
      <c r="R169" t="s">
        <v>19</v>
      </c>
    </row>
  </sheetData>
  <autoFilter ref="A1:R16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71"/>
  <sheetViews>
    <sheetView workbookViewId="0">
      <selection sqref="A1:H1"/>
    </sheetView>
  </sheetViews>
  <sheetFormatPr defaultRowHeight="15"/>
  <cols>
    <col min="3" max="3" width="11.28515625" customWidth="1"/>
  </cols>
  <sheetData>
    <row r="1" spans="1:8">
      <c r="A1" t="s">
        <v>59</v>
      </c>
      <c r="B1" t="s">
        <v>58</v>
      </c>
      <c r="C1" t="s">
        <v>57</v>
      </c>
      <c r="D1" t="s">
        <v>56</v>
      </c>
      <c r="E1" t="s">
        <v>55</v>
      </c>
      <c r="F1" t="s">
        <v>62</v>
      </c>
      <c r="G1" t="s">
        <v>53</v>
      </c>
      <c r="H1" t="s">
        <v>54</v>
      </c>
    </row>
    <row r="2" spans="1:8">
      <c r="A2" t="s">
        <v>19</v>
      </c>
      <c r="B2">
        <v>1</v>
      </c>
      <c r="C2">
        <v>1</v>
      </c>
      <c r="D2">
        <v>1</v>
      </c>
      <c r="E2">
        <v>6</v>
      </c>
      <c r="F2">
        <f>IF(H2&gt;200,AVERAGEIFS(H:H,C:C,C2,H:H,"&lt;200"),H2)</f>
        <v>120</v>
      </c>
      <c r="G2">
        <v>47</v>
      </c>
      <c r="H2">
        <v>120</v>
      </c>
    </row>
    <row r="3" spans="1:8">
      <c r="A3" t="s">
        <v>19</v>
      </c>
      <c r="B3">
        <v>1</v>
      </c>
      <c r="C3">
        <v>1</v>
      </c>
      <c r="D3">
        <v>5</v>
      </c>
      <c r="E3">
        <v>12</v>
      </c>
      <c r="F3">
        <f t="shared" ref="F3:F66" si="0">IF(H3&gt;200,AVERAGEIFS(H:H,C:C,C3,H:H,"&lt;200"),H3)</f>
        <v>100</v>
      </c>
      <c r="G3">
        <v>73</v>
      </c>
      <c r="H3">
        <v>100</v>
      </c>
    </row>
    <row r="4" spans="1:8">
      <c r="A4" t="s">
        <v>19</v>
      </c>
      <c r="B4">
        <v>1</v>
      </c>
      <c r="C4">
        <v>1</v>
      </c>
      <c r="D4">
        <v>3</v>
      </c>
      <c r="E4">
        <v>10</v>
      </c>
      <c r="F4">
        <f t="shared" si="0"/>
        <v>69</v>
      </c>
      <c r="G4">
        <v>110</v>
      </c>
      <c r="H4">
        <v>69</v>
      </c>
    </row>
    <row r="5" spans="1:8">
      <c r="A5" t="s">
        <v>19</v>
      </c>
      <c r="B5">
        <v>1</v>
      </c>
      <c r="C5">
        <v>1</v>
      </c>
      <c r="D5">
        <v>1</v>
      </c>
      <c r="E5">
        <v>12</v>
      </c>
      <c r="F5">
        <f t="shared" si="0"/>
        <v>60</v>
      </c>
      <c r="G5">
        <v>127</v>
      </c>
      <c r="H5">
        <v>60</v>
      </c>
    </row>
    <row r="6" spans="1:8">
      <c r="A6" t="s">
        <v>19</v>
      </c>
      <c r="B6">
        <v>1</v>
      </c>
      <c r="C6">
        <v>1</v>
      </c>
      <c r="D6">
        <v>5</v>
      </c>
      <c r="E6">
        <v>2</v>
      </c>
      <c r="F6">
        <f t="shared" si="0"/>
        <v>80</v>
      </c>
      <c r="G6">
        <v>138</v>
      </c>
      <c r="H6">
        <v>80</v>
      </c>
    </row>
    <row r="7" spans="1:8">
      <c r="A7" t="s">
        <v>19</v>
      </c>
      <c r="B7">
        <v>1</v>
      </c>
      <c r="C7">
        <v>1</v>
      </c>
      <c r="D7">
        <v>3</v>
      </c>
      <c r="E7">
        <v>12</v>
      </c>
      <c r="F7">
        <f t="shared" si="0"/>
        <v>67</v>
      </c>
      <c r="G7">
        <v>145</v>
      </c>
      <c r="H7">
        <v>67</v>
      </c>
    </row>
    <row r="8" spans="1:8">
      <c r="A8" t="s">
        <v>19</v>
      </c>
      <c r="B8">
        <v>1</v>
      </c>
      <c r="C8">
        <v>1</v>
      </c>
      <c r="D8">
        <v>5</v>
      </c>
      <c r="E8">
        <v>10</v>
      </c>
      <c r="F8">
        <f t="shared" si="0"/>
        <v>74</v>
      </c>
      <c r="G8">
        <v>171</v>
      </c>
      <c r="H8">
        <v>74</v>
      </c>
    </row>
    <row r="9" spans="1:8">
      <c r="A9" t="s">
        <v>19</v>
      </c>
      <c r="B9">
        <v>1</v>
      </c>
      <c r="C9">
        <v>1</v>
      </c>
      <c r="D9">
        <v>1</v>
      </c>
      <c r="E9">
        <v>2</v>
      </c>
      <c r="F9">
        <f t="shared" si="0"/>
        <v>65</v>
      </c>
      <c r="G9">
        <v>247</v>
      </c>
      <c r="H9">
        <v>65</v>
      </c>
    </row>
    <row r="10" spans="1:8">
      <c r="A10" t="s">
        <v>19</v>
      </c>
      <c r="B10">
        <v>1</v>
      </c>
      <c r="C10">
        <v>1</v>
      </c>
      <c r="D10">
        <v>3</v>
      </c>
      <c r="E10">
        <v>2</v>
      </c>
      <c r="F10">
        <f t="shared" si="0"/>
        <v>64</v>
      </c>
      <c r="G10">
        <v>259</v>
      </c>
      <c r="H10">
        <v>64</v>
      </c>
    </row>
    <row r="11" spans="1:8">
      <c r="A11" t="s">
        <v>19</v>
      </c>
      <c r="B11">
        <v>1</v>
      </c>
      <c r="C11">
        <v>1</v>
      </c>
      <c r="D11">
        <v>7</v>
      </c>
      <c r="E11">
        <v>6</v>
      </c>
      <c r="F11">
        <f t="shared" si="0"/>
        <v>60</v>
      </c>
      <c r="G11">
        <v>287</v>
      </c>
      <c r="H11">
        <v>60</v>
      </c>
    </row>
    <row r="12" spans="1:8">
      <c r="A12" t="s">
        <v>19</v>
      </c>
      <c r="B12">
        <v>1</v>
      </c>
      <c r="C12">
        <v>1</v>
      </c>
      <c r="D12">
        <v>9</v>
      </c>
      <c r="E12">
        <v>10</v>
      </c>
      <c r="F12">
        <f t="shared" si="0"/>
        <v>63</v>
      </c>
      <c r="G12">
        <v>291</v>
      </c>
      <c r="H12">
        <v>63</v>
      </c>
    </row>
    <row r="13" spans="1:8">
      <c r="A13" t="s">
        <v>19</v>
      </c>
      <c r="B13">
        <v>1</v>
      </c>
      <c r="C13">
        <v>1</v>
      </c>
      <c r="D13">
        <v>11</v>
      </c>
      <c r="E13">
        <v>6</v>
      </c>
      <c r="F13">
        <f t="shared" si="0"/>
        <v>62</v>
      </c>
      <c r="G13">
        <v>299</v>
      </c>
      <c r="H13">
        <v>62</v>
      </c>
    </row>
    <row r="14" spans="1:8">
      <c r="A14" t="s">
        <v>19</v>
      </c>
      <c r="B14">
        <v>1</v>
      </c>
      <c r="C14">
        <v>2</v>
      </c>
      <c r="D14">
        <v>9</v>
      </c>
      <c r="E14">
        <v>6</v>
      </c>
      <c r="F14">
        <f t="shared" si="0"/>
        <v>60</v>
      </c>
      <c r="G14">
        <v>7</v>
      </c>
      <c r="H14">
        <v>60</v>
      </c>
    </row>
    <row r="15" spans="1:8">
      <c r="A15" t="s">
        <v>19</v>
      </c>
      <c r="B15">
        <v>1</v>
      </c>
      <c r="C15">
        <v>2</v>
      </c>
      <c r="D15">
        <v>11</v>
      </c>
      <c r="E15">
        <v>12</v>
      </c>
      <c r="F15">
        <f t="shared" si="0"/>
        <v>67</v>
      </c>
      <c r="G15">
        <v>18</v>
      </c>
      <c r="H15">
        <v>67</v>
      </c>
    </row>
    <row r="16" spans="1:8">
      <c r="A16" t="s">
        <v>19</v>
      </c>
      <c r="B16">
        <v>1</v>
      </c>
      <c r="C16">
        <v>2</v>
      </c>
      <c r="D16">
        <v>1</v>
      </c>
      <c r="E16">
        <v>8</v>
      </c>
      <c r="F16">
        <f t="shared" si="0"/>
        <v>66</v>
      </c>
      <c r="G16">
        <v>22</v>
      </c>
      <c r="H16">
        <v>66</v>
      </c>
    </row>
    <row r="17" spans="1:8">
      <c r="A17" t="s">
        <v>19</v>
      </c>
      <c r="B17">
        <v>1</v>
      </c>
      <c r="C17">
        <v>2</v>
      </c>
      <c r="D17">
        <v>3</v>
      </c>
      <c r="E17">
        <v>8</v>
      </c>
      <c r="F17">
        <f t="shared" si="0"/>
        <v>50</v>
      </c>
      <c r="G17">
        <v>25</v>
      </c>
      <c r="H17">
        <v>50</v>
      </c>
    </row>
    <row r="18" spans="1:8">
      <c r="A18" t="s">
        <v>19</v>
      </c>
      <c r="B18">
        <v>1</v>
      </c>
      <c r="C18">
        <v>2</v>
      </c>
      <c r="D18">
        <v>1</v>
      </c>
      <c r="E18">
        <v>4</v>
      </c>
      <c r="F18">
        <f t="shared" si="0"/>
        <v>70</v>
      </c>
      <c r="G18">
        <v>25</v>
      </c>
      <c r="H18">
        <v>70</v>
      </c>
    </row>
    <row r="19" spans="1:8">
      <c r="A19" t="s">
        <v>19</v>
      </c>
      <c r="B19">
        <v>1</v>
      </c>
      <c r="C19">
        <v>2</v>
      </c>
      <c r="D19">
        <v>11</v>
      </c>
      <c r="E19">
        <v>6</v>
      </c>
      <c r="F19">
        <f t="shared" si="0"/>
        <v>70</v>
      </c>
      <c r="G19">
        <v>29</v>
      </c>
      <c r="H19">
        <v>70</v>
      </c>
    </row>
    <row r="20" spans="1:8">
      <c r="A20" t="s">
        <v>19</v>
      </c>
      <c r="B20">
        <v>1</v>
      </c>
      <c r="C20">
        <v>2</v>
      </c>
      <c r="D20">
        <v>5</v>
      </c>
      <c r="E20">
        <v>8</v>
      </c>
      <c r="F20">
        <f t="shared" si="0"/>
        <v>107</v>
      </c>
      <c r="G20">
        <v>33</v>
      </c>
      <c r="H20">
        <v>107</v>
      </c>
    </row>
    <row r="21" spans="1:8">
      <c r="A21" t="s">
        <v>19</v>
      </c>
      <c r="B21">
        <v>1</v>
      </c>
      <c r="C21">
        <v>2</v>
      </c>
      <c r="D21">
        <v>1</v>
      </c>
      <c r="E21">
        <v>12</v>
      </c>
      <c r="F21">
        <f t="shared" si="0"/>
        <v>69</v>
      </c>
      <c r="G21">
        <v>42</v>
      </c>
      <c r="H21">
        <v>69</v>
      </c>
    </row>
    <row r="22" spans="1:8">
      <c r="A22" t="s">
        <v>19</v>
      </c>
      <c r="B22">
        <v>1</v>
      </c>
      <c r="C22">
        <v>2</v>
      </c>
      <c r="D22">
        <v>11</v>
      </c>
      <c r="E22">
        <v>4</v>
      </c>
      <c r="F22">
        <f t="shared" si="0"/>
        <v>70</v>
      </c>
      <c r="G22">
        <v>49</v>
      </c>
      <c r="H22">
        <v>70</v>
      </c>
    </row>
    <row r="23" spans="1:8">
      <c r="A23" t="s">
        <v>19</v>
      </c>
      <c r="B23">
        <v>1</v>
      </c>
      <c r="C23">
        <v>2</v>
      </c>
      <c r="D23">
        <v>5</v>
      </c>
      <c r="E23">
        <v>4</v>
      </c>
      <c r="F23">
        <f t="shared" si="0"/>
        <v>69</v>
      </c>
      <c r="G23">
        <v>85</v>
      </c>
      <c r="H23">
        <v>69</v>
      </c>
    </row>
    <row r="24" spans="1:8">
      <c r="A24" t="s">
        <v>19</v>
      </c>
      <c r="B24">
        <v>1</v>
      </c>
      <c r="C24">
        <v>2</v>
      </c>
      <c r="D24">
        <v>5</v>
      </c>
      <c r="E24">
        <v>10</v>
      </c>
      <c r="F24">
        <f t="shared" si="0"/>
        <v>69</v>
      </c>
      <c r="G24">
        <v>90</v>
      </c>
      <c r="H24">
        <v>69</v>
      </c>
    </row>
    <row r="25" spans="1:8">
      <c r="A25" t="s">
        <v>19</v>
      </c>
      <c r="B25">
        <v>1</v>
      </c>
      <c r="C25">
        <v>2</v>
      </c>
      <c r="D25">
        <v>3</v>
      </c>
      <c r="E25">
        <v>6</v>
      </c>
      <c r="F25">
        <f t="shared" si="0"/>
        <v>60</v>
      </c>
      <c r="G25">
        <v>150</v>
      </c>
      <c r="H25">
        <v>60</v>
      </c>
    </row>
    <row r="26" spans="1:8">
      <c r="A26" t="s">
        <v>19</v>
      </c>
      <c r="B26">
        <v>1</v>
      </c>
      <c r="C26">
        <v>2</v>
      </c>
      <c r="D26">
        <v>3</v>
      </c>
      <c r="E26">
        <v>12</v>
      </c>
      <c r="F26">
        <f t="shared" si="0"/>
        <v>60</v>
      </c>
      <c r="G26">
        <v>158</v>
      </c>
      <c r="H26">
        <v>60</v>
      </c>
    </row>
    <row r="27" spans="1:8">
      <c r="A27" t="s">
        <v>19</v>
      </c>
      <c r="B27">
        <v>1</v>
      </c>
      <c r="C27">
        <v>3</v>
      </c>
      <c r="D27">
        <v>7</v>
      </c>
      <c r="E27">
        <v>12</v>
      </c>
      <c r="F27">
        <f t="shared" si="0"/>
        <v>75</v>
      </c>
      <c r="G27">
        <v>23</v>
      </c>
      <c r="H27">
        <v>75</v>
      </c>
    </row>
    <row r="28" spans="1:8">
      <c r="A28" t="s">
        <v>19</v>
      </c>
      <c r="B28">
        <v>1</v>
      </c>
      <c r="C28">
        <v>3</v>
      </c>
      <c r="D28">
        <v>1</v>
      </c>
      <c r="E28">
        <v>10</v>
      </c>
      <c r="F28">
        <f t="shared" si="0"/>
        <v>45</v>
      </c>
      <c r="G28">
        <v>34</v>
      </c>
      <c r="H28">
        <v>45</v>
      </c>
    </row>
    <row r="29" spans="1:8">
      <c r="A29" t="s">
        <v>19</v>
      </c>
      <c r="B29">
        <v>1</v>
      </c>
      <c r="C29">
        <v>3</v>
      </c>
      <c r="D29">
        <v>7</v>
      </c>
      <c r="E29">
        <v>8</v>
      </c>
      <c r="F29">
        <f t="shared" si="0"/>
        <v>75</v>
      </c>
      <c r="G29">
        <v>58</v>
      </c>
      <c r="H29">
        <v>75</v>
      </c>
    </row>
    <row r="30" spans="1:8">
      <c r="A30" t="s">
        <v>19</v>
      </c>
      <c r="B30">
        <v>1</v>
      </c>
      <c r="C30">
        <v>3</v>
      </c>
      <c r="D30">
        <v>11</v>
      </c>
      <c r="E30">
        <v>8</v>
      </c>
      <c r="F30">
        <f t="shared" si="0"/>
        <v>80</v>
      </c>
      <c r="G30">
        <v>79</v>
      </c>
      <c r="H30">
        <v>80</v>
      </c>
    </row>
    <row r="31" spans="1:8">
      <c r="A31" t="s">
        <v>19</v>
      </c>
      <c r="B31">
        <v>1</v>
      </c>
      <c r="C31">
        <v>3</v>
      </c>
      <c r="D31">
        <v>11</v>
      </c>
      <c r="E31">
        <v>6</v>
      </c>
      <c r="F31">
        <f t="shared" si="0"/>
        <v>80</v>
      </c>
      <c r="G31">
        <v>82</v>
      </c>
      <c r="H31">
        <v>80</v>
      </c>
    </row>
    <row r="32" spans="1:8">
      <c r="A32" t="s">
        <v>19</v>
      </c>
      <c r="B32">
        <v>1</v>
      </c>
      <c r="C32">
        <v>3</v>
      </c>
      <c r="D32">
        <v>11</v>
      </c>
      <c r="E32">
        <v>10</v>
      </c>
      <c r="F32">
        <f t="shared" si="0"/>
        <v>80</v>
      </c>
      <c r="G32">
        <v>84</v>
      </c>
      <c r="H32">
        <v>80</v>
      </c>
    </row>
    <row r="33" spans="1:8">
      <c r="A33" t="s">
        <v>19</v>
      </c>
      <c r="B33">
        <v>1</v>
      </c>
      <c r="C33">
        <v>3</v>
      </c>
      <c r="D33">
        <v>7</v>
      </c>
      <c r="E33">
        <v>12</v>
      </c>
      <c r="F33">
        <f t="shared" si="0"/>
        <v>69</v>
      </c>
      <c r="G33">
        <v>135</v>
      </c>
      <c r="H33">
        <v>69</v>
      </c>
    </row>
    <row r="34" spans="1:8">
      <c r="A34" t="s">
        <v>19</v>
      </c>
      <c r="B34">
        <v>1</v>
      </c>
      <c r="C34">
        <v>3</v>
      </c>
      <c r="D34">
        <v>3</v>
      </c>
      <c r="E34">
        <v>4</v>
      </c>
      <c r="F34">
        <f t="shared" si="0"/>
        <v>68</v>
      </c>
      <c r="G34">
        <v>146</v>
      </c>
      <c r="H34">
        <v>68</v>
      </c>
    </row>
    <row r="35" spans="1:8">
      <c r="A35" t="s">
        <v>19</v>
      </c>
      <c r="B35">
        <v>1</v>
      </c>
      <c r="C35">
        <v>3</v>
      </c>
      <c r="D35">
        <v>3</v>
      </c>
      <c r="E35">
        <v>4</v>
      </c>
      <c r="F35">
        <f t="shared" si="0"/>
        <v>68</v>
      </c>
      <c r="G35">
        <v>151</v>
      </c>
      <c r="H35">
        <v>68</v>
      </c>
    </row>
    <row r="36" spans="1:8">
      <c r="A36" t="s">
        <v>19</v>
      </c>
      <c r="B36">
        <v>1</v>
      </c>
      <c r="C36">
        <v>3</v>
      </c>
      <c r="D36">
        <v>3</v>
      </c>
      <c r="E36">
        <v>10</v>
      </c>
      <c r="F36">
        <f t="shared" si="0"/>
        <v>65</v>
      </c>
      <c r="G36">
        <v>165</v>
      </c>
      <c r="H36">
        <v>65</v>
      </c>
    </row>
    <row r="37" spans="1:8">
      <c r="A37" t="s">
        <v>19</v>
      </c>
      <c r="B37">
        <v>1</v>
      </c>
      <c r="C37">
        <v>3</v>
      </c>
      <c r="D37">
        <v>9</v>
      </c>
      <c r="E37">
        <v>2</v>
      </c>
      <c r="F37">
        <f t="shared" si="0"/>
        <v>62</v>
      </c>
      <c r="G37">
        <v>175</v>
      </c>
      <c r="H37">
        <v>62</v>
      </c>
    </row>
    <row r="38" spans="1:8">
      <c r="A38" t="s">
        <v>19</v>
      </c>
      <c r="B38">
        <v>1</v>
      </c>
      <c r="C38">
        <v>3</v>
      </c>
      <c r="D38">
        <v>5</v>
      </c>
      <c r="E38">
        <v>2</v>
      </c>
      <c r="F38">
        <f t="shared" si="0"/>
        <v>62</v>
      </c>
      <c r="G38">
        <v>180</v>
      </c>
      <c r="H38">
        <v>62</v>
      </c>
    </row>
    <row r="39" spans="1:8">
      <c r="A39" t="s">
        <v>19</v>
      </c>
      <c r="B39">
        <v>1</v>
      </c>
      <c r="C39">
        <v>4</v>
      </c>
      <c r="D39">
        <v>5</v>
      </c>
      <c r="E39">
        <v>4</v>
      </c>
      <c r="F39">
        <f t="shared" si="0"/>
        <v>80</v>
      </c>
      <c r="G39">
        <v>8</v>
      </c>
      <c r="H39">
        <v>80</v>
      </c>
    </row>
    <row r="40" spans="1:8">
      <c r="A40" t="s">
        <v>19</v>
      </c>
      <c r="B40">
        <v>1</v>
      </c>
      <c r="C40">
        <v>4</v>
      </c>
      <c r="D40">
        <v>1</v>
      </c>
      <c r="E40">
        <v>12</v>
      </c>
      <c r="F40">
        <f t="shared" si="0"/>
        <v>60</v>
      </c>
      <c r="G40">
        <v>10</v>
      </c>
      <c r="H40">
        <v>60</v>
      </c>
    </row>
    <row r="41" spans="1:8">
      <c r="A41" t="s">
        <v>19</v>
      </c>
      <c r="B41">
        <v>1</v>
      </c>
      <c r="C41">
        <v>4</v>
      </c>
      <c r="D41">
        <v>9</v>
      </c>
      <c r="E41">
        <v>6</v>
      </c>
      <c r="F41">
        <f t="shared" si="0"/>
        <v>60</v>
      </c>
      <c r="G41">
        <v>11</v>
      </c>
      <c r="H41">
        <v>60</v>
      </c>
    </row>
    <row r="42" spans="1:8">
      <c r="A42" t="s">
        <v>19</v>
      </c>
      <c r="B42">
        <v>1</v>
      </c>
      <c r="C42">
        <v>4</v>
      </c>
      <c r="D42">
        <v>1</v>
      </c>
      <c r="E42">
        <v>12</v>
      </c>
      <c r="F42">
        <f t="shared" si="0"/>
        <v>70</v>
      </c>
      <c r="G42">
        <v>18</v>
      </c>
      <c r="H42">
        <v>70</v>
      </c>
    </row>
    <row r="43" spans="1:8">
      <c r="A43" t="s">
        <v>19</v>
      </c>
      <c r="B43">
        <v>1</v>
      </c>
      <c r="C43">
        <v>4</v>
      </c>
      <c r="D43">
        <v>1</v>
      </c>
      <c r="E43">
        <v>6</v>
      </c>
      <c r="F43">
        <f t="shared" si="0"/>
        <v>75</v>
      </c>
      <c r="G43">
        <v>27</v>
      </c>
      <c r="H43">
        <v>75</v>
      </c>
    </row>
    <row r="44" spans="1:8">
      <c r="A44" t="s">
        <v>19</v>
      </c>
      <c r="B44">
        <v>1</v>
      </c>
      <c r="C44">
        <v>4</v>
      </c>
      <c r="D44">
        <v>9</v>
      </c>
      <c r="E44">
        <v>2</v>
      </c>
      <c r="F44">
        <f t="shared" si="0"/>
        <v>69</v>
      </c>
      <c r="G44">
        <v>55</v>
      </c>
      <c r="H44">
        <v>69</v>
      </c>
    </row>
    <row r="45" spans="1:8">
      <c r="A45" t="s">
        <v>19</v>
      </c>
      <c r="B45">
        <v>1</v>
      </c>
      <c r="C45">
        <v>4</v>
      </c>
      <c r="D45">
        <v>9</v>
      </c>
      <c r="E45">
        <v>6</v>
      </c>
      <c r="F45">
        <f t="shared" si="0"/>
        <v>65</v>
      </c>
      <c r="G45">
        <v>65</v>
      </c>
      <c r="H45">
        <v>65</v>
      </c>
    </row>
    <row r="46" spans="1:8">
      <c r="A46" t="s">
        <v>19</v>
      </c>
      <c r="B46">
        <v>1</v>
      </c>
      <c r="C46">
        <v>4</v>
      </c>
      <c r="D46">
        <v>7</v>
      </c>
      <c r="E46">
        <v>4</v>
      </c>
      <c r="F46">
        <f t="shared" si="0"/>
        <v>64</v>
      </c>
      <c r="G46">
        <v>65</v>
      </c>
      <c r="H46">
        <v>64</v>
      </c>
    </row>
    <row r="47" spans="1:8">
      <c r="A47" t="s">
        <v>19</v>
      </c>
      <c r="B47">
        <v>1</v>
      </c>
      <c r="C47">
        <v>4</v>
      </c>
      <c r="D47">
        <v>7</v>
      </c>
      <c r="E47">
        <v>4</v>
      </c>
      <c r="F47">
        <f t="shared" si="0"/>
        <v>63</v>
      </c>
      <c r="G47">
        <v>95</v>
      </c>
      <c r="H47">
        <v>63</v>
      </c>
    </row>
    <row r="48" spans="1:8">
      <c r="A48" t="s">
        <v>19</v>
      </c>
      <c r="B48">
        <v>1</v>
      </c>
      <c r="C48">
        <v>4</v>
      </c>
      <c r="D48">
        <v>5</v>
      </c>
      <c r="E48">
        <v>10</v>
      </c>
      <c r="F48">
        <f t="shared" si="0"/>
        <v>62</v>
      </c>
      <c r="G48">
        <v>109</v>
      </c>
      <c r="H48">
        <v>62</v>
      </c>
    </row>
    <row r="49" spans="1:8">
      <c r="A49" t="s">
        <v>19</v>
      </c>
      <c r="B49">
        <v>1</v>
      </c>
      <c r="C49">
        <v>4</v>
      </c>
      <c r="D49">
        <v>11</v>
      </c>
      <c r="E49">
        <v>12</v>
      </c>
      <c r="F49">
        <f t="shared" si="0"/>
        <v>61</v>
      </c>
      <c r="G49">
        <v>126</v>
      </c>
      <c r="H49">
        <v>61</v>
      </c>
    </row>
    <row r="50" spans="1:8">
      <c r="A50" t="s">
        <v>19</v>
      </c>
      <c r="B50">
        <v>1</v>
      </c>
      <c r="C50">
        <v>4</v>
      </c>
      <c r="D50">
        <v>7</v>
      </c>
      <c r="E50">
        <v>10</v>
      </c>
      <c r="F50">
        <f t="shared" si="0"/>
        <v>62</v>
      </c>
      <c r="G50">
        <v>145</v>
      </c>
      <c r="H50">
        <v>62</v>
      </c>
    </row>
    <row r="51" spans="1:8">
      <c r="A51" t="s">
        <v>19</v>
      </c>
      <c r="B51">
        <v>1</v>
      </c>
      <c r="C51">
        <v>4</v>
      </c>
      <c r="D51">
        <v>5</v>
      </c>
      <c r="E51">
        <v>2</v>
      </c>
      <c r="F51">
        <f t="shared" si="0"/>
        <v>62</v>
      </c>
      <c r="G51">
        <v>157</v>
      </c>
      <c r="H51">
        <v>62</v>
      </c>
    </row>
    <row r="52" spans="1:8">
      <c r="A52" t="s">
        <v>19</v>
      </c>
      <c r="B52">
        <v>1</v>
      </c>
      <c r="C52">
        <v>4</v>
      </c>
      <c r="D52">
        <v>11</v>
      </c>
      <c r="E52">
        <v>2</v>
      </c>
      <c r="F52">
        <f t="shared" si="0"/>
        <v>61</v>
      </c>
      <c r="G52">
        <v>162</v>
      </c>
      <c r="H52">
        <v>61</v>
      </c>
    </row>
    <row r="53" spans="1:8">
      <c r="A53" t="s">
        <v>19</v>
      </c>
      <c r="B53">
        <v>1</v>
      </c>
      <c r="C53">
        <v>4</v>
      </c>
      <c r="D53">
        <v>11</v>
      </c>
      <c r="E53">
        <v>10</v>
      </c>
      <c r="F53">
        <f t="shared" si="0"/>
        <v>61</v>
      </c>
      <c r="G53">
        <v>165</v>
      </c>
      <c r="H53">
        <v>61</v>
      </c>
    </row>
    <row r="54" spans="1:8">
      <c r="A54" t="s">
        <v>19</v>
      </c>
      <c r="B54">
        <v>1</v>
      </c>
      <c r="C54">
        <v>5</v>
      </c>
      <c r="D54">
        <v>5</v>
      </c>
      <c r="E54">
        <v>12</v>
      </c>
      <c r="F54">
        <f t="shared" si="0"/>
        <v>70</v>
      </c>
      <c r="G54">
        <v>14</v>
      </c>
      <c r="H54">
        <v>70</v>
      </c>
    </row>
    <row r="55" spans="1:8">
      <c r="A55" t="s">
        <v>19</v>
      </c>
      <c r="B55">
        <v>1</v>
      </c>
      <c r="C55">
        <v>5</v>
      </c>
      <c r="D55">
        <v>11</v>
      </c>
      <c r="E55">
        <v>8</v>
      </c>
      <c r="F55">
        <f t="shared" si="0"/>
        <v>60</v>
      </c>
      <c r="G55">
        <v>16</v>
      </c>
      <c r="H55">
        <v>60</v>
      </c>
    </row>
    <row r="56" spans="1:8">
      <c r="A56" t="s">
        <v>19</v>
      </c>
      <c r="B56">
        <v>1</v>
      </c>
      <c r="C56">
        <v>5</v>
      </c>
      <c r="D56">
        <v>3</v>
      </c>
      <c r="E56">
        <v>4</v>
      </c>
      <c r="F56">
        <f t="shared" si="0"/>
        <v>62</v>
      </c>
      <c r="G56">
        <v>26</v>
      </c>
      <c r="H56">
        <v>62</v>
      </c>
    </row>
    <row r="57" spans="1:8">
      <c r="A57" t="s">
        <v>19</v>
      </c>
      <c r="B57">
        <v>1</v>
      </c>
      <c r="C57">
        <v>5</v>
      </c>
      <c r="D57">
        <v>11</v>
      </c>
      <c r="E57">
        <v>8</v>
      </c>
      <c r="F57">
        <f t="shared" si="0"/>
        <v>60</v>
      </c>
      <c r="G57">
        <v>28</v>
      </c>
      <c r="H57">
        <v>60</v>
      </c>
    </row>
    <row r="58" spans="1:8">
      <c r="A58" t="s">
        <v>19</v>
      </c>
      <c r="B58">
        <v>1</v>
      </c>
      <c r="C58">
        <v>5</v>
      </c>
      <c r="D58">
        <v>3</v>
      </c>
      <c r="E58">
        <v>8</v>
      </c>
      <c r="F58">
        <f t="shared" si="0"/>
        <v>62</v>
      </c>
      <c r="G58">
        <v>32</v>
      </c>
      <c r="H58">
        <v>62</v>
      </c>
    </row>
    <row r="59" spans="1:8">
      <c r="A59" t="s">
        <v>19</v>
      </c>
      <c r="B59">
        <v>1</v>
      </c>
      <c r="C59">
        <v>5</v>
      </c>
      <c r="D59">
        <v>11</v>
      </c>
      <c r="E59">
        <v>4</v>
      </c>
      <c r="F59">
        <f t="shared" si="0"/>
        <v>62</v>
      </c>
      <c r="G59">
        <v>35</v>
      </c>
      <c r="H59">
        <v>62</v>
      </c>
    </row>
    <row r="60" spans="1:8">
      <c r="A60" t="s">
        <v>19</v>
      </c>
      <c r="B60">
        <v>1</v>
      </c>
      <c r="C60">
        <v>5</v>
      </c>
      <c r="D60">
        <v>7</v>
      </c>
      <c r="E60">
        <v>2</v>
      </c>
      <c r="F60">
        <f t="shared" si="0"/>
        <v>59.833333333333336</v>
      </c>
      <c r="G60">
        <v>41</v>
      </c>
      <c r="H60">
        <v>260</v>
      </c>
    </row>
    <row r="61" spans="1:8">
      <c r="A61" t="s">
        <v>19</v>
      </c>
      <c r="B61">
        <v>1</v>
      </c>
      <c r="C61">
        <v>5</v>
      </c>
      <c r="D61">
        <v>5</v>
      </c>
      <c r="E61">
        <v>4</v>
      </c>
      <c r="F61">
        <f t="shared" si="0"/>
        <v>55</v>
      </c>
      <c r="G61">
        <v>47</v>
      </c>
      <c r="H61">
        <v>55</v>
      </c>
    </row>
    <row r="62" spans="1:8">
      <c r="A62" t="s">
        <v>19</v>
      </c>
      <c r="B62">
        <v>1</v>
      </c>
      <c r="C62">
        <v>5</v>
      </c>
      <c r="D62">
        <v>3</v>
      </c>
      <c r="E62">
        <v>12</v>
      </c>
      <c r="F62">
        <f t="shared" si="0"/>
        <v>60</v>
      </c>
      <c r="G62">
        <v>54</v>
      </c>
      <c r="H62">
        <v>60</v>
      </c>
    </row>
    <row r="63" spans="1:8">
      <c r="A63" t="s">
        <v>19</v>
      </c>
      <c r="B63">
        <v>1</v>
      </c>
      <c r="C63">
        <v>5</v>
      </c>
      <c r="D63">
        <v>1</v>
      </c>
      <c r="E63">
        <v>10</v>
      </c>
      <c r="F63">
        <f t="shared" si="0"/>
        <v>50</v>
      </c>
      <c r="G63">
        <v>58</v>
      </c>
      <c r="H63">
        <v>50</v>
      </c>
    </row>
    <row r="64" spans="1:8">
      <c r="A64" t="s">
        <v>19</v>
      </c>
      <c r="B64">
        <v>1</v>
      </c>
      <c r="C64">
        <v>5</v>
      </c>
      <c r="D64">
        <v>5</v>
      </c>
      <c r="E64">
        <v>10</v>
      </c>
      <c r="F64">
        <f t="shared" si="0"/>
        <v>58</v>
      </c>
      <c r="G64">
        <v>115</v>
      </c>
      <c r="H64">
        <v>58</v>
      </c>
    </row>
    <row r="65" spans="1:8">
      <c r="A65" t="s">
        <v>19</v>
      </c>
      <c r="B65">
        <v>1</v>
      </c>
      <c r="C65">
        <v>5</v>
      </c>
      <c r="D65">
        <v>1</v>
      </c>
      <c r="E65">
        <v>12</v>
      </c>
      <c r="F65">
        <f t="shared" si="0"/>
        <v>60</v>
      </c>
      <c r="G65">
        <v>146</v>
      </c>
      <c r="H65">
        <v>60</v>
      </c>
    </row>
    <row r="66" spans="1:8">
      <c r="A66" t="s">
        <v>19</v>
      </c>
      <c r="B66">
        <v>1</v>
      </c>
      <c r="C66">
        <v>5</v>
      </c>
      <c r="D66">
        <v>9</v>
      </c>
      <c r="E66">
        <v>2</v>
      </c>
      <c r="F66">
        <f t="shared" si="0"/>
        <v>59.833333333333336</v>
      </c>
      <c r="G66">
        <v>158</v>
      </c>
      <c r="H66">
        <v>5756</v>
      </c>
    </row>
    <row r="67" spans="1:8">
      <c r="A67" t="s">
        <v>19</v>
      </c>
      <c r="B67">
        <v>1</v>
      </c>
      <c r="C67">
        <v>5</v>
      </c>
      <c r="D67">
        <v>7</v>
      </c>
      <c r="E67">
        <v>10</v>
      </c>
      <c r="F67">
        <f t="shared" ref="F67:F130" si="1">IF(H67&gt;200,AVERAGEIFS(H:H,C:C,C67,H:H,"&lt;200"),H67)</f>
        <v>59</v>
      </c>
      <c r="G67">
        <v>172</v>
      </c>
      <c r="H67">
        <v>59</v>
      </c>
    </row>
    <row r="68" spans="1:8">
      <c r="A68" t="s">
        <v>19</v>
      </c>
      <c r="B68">
        <v>1</v>
      </c>
      <c r="C68">
        <v>6</v>
      </c>
      <c r="D68">
        <v>5</v>
      </c>
      <c r="E68">
        <v>6</v>
      </c>
      <c r="F68">
        <f t="shared" si="1"/>
        <v>60</v>
      </c>
      <c r="G68">
        <v>10</v>
      </c>
      <c r="H68">
        <v>60</v>
      </c>
    </row>
    <row r="69" spans="1:8">
      <c r="A69" t="s">
        <v>19</v>
      </c>
      <c r="B69">
        <v>1</v>
      </c>
      <c r="C69">
        <v>6</v>
      </c>
      <c r="D69">
        <v>11</v>
      </c>
      <c r="E69">
        <v>6</v>
      </c>
      <c r="F69">
        <f t="shared" si="1"/>
        <v>50</v>
      </c>
      <c r="G69">
        <v>14</v>
      </c>
      <c r="H69">
        <v>50</v>
      </c>
    </row>
    <row r="70" spans="1:8">
      <c r="A70" t="s">
        <v>19</v>
      </c>
      <c r="B70">
        <v>1</v>
      </c>
      <c r="C70">
        <v>6</v>
      </c>
      <c r="D70">
        <v>1</v>
      </c>
      <c r="E70">
        <v>8</v>
      </c>
      <c r="F70">
        <f t="shared" si="1"/>
        <v>45</v>
      </c>
      <c r="G70">
        <v>19</v>
      </c>
      <c r="H70">
        <v>45</v>
      </c>
    </row>
    <row r="71" spans="1:8">
      <c r="A71" t="s">
        <v>19</v>
      </c>
      <c r="B71">
        <v>1</v>
      </c>
      <c r="C71">
        <v>6</v>
      </c>
      <c r="D71">
        <v>5</v>
      </c>
      <c r="E71">
        <v>12</v>
      </c>
      <c r="F71">
        <f t="shared" si="1"/>
        <v>54</v>
      </c>
      <c r="G71">
        <v>20</v>
      </c>
      <c r="H71">
        <v>54</v>
      </c>
    </row>
    <row r="72" spans="1:8">
      <c r="A72" t="s">
        <v>19</v>
      </c>
      <c r="B72">
        <v>1</v>
      </c>
      <c r="C72">
        <v>6</v>
      </c>
      <c r="D72">
        <v>7</v>
      </c>
      <c r="E72">
        <v>8</v>
      </c>
      <c r="F72">
        <f t="shared" si="1"/>
        <v>65</v>
      </c>
      <c r="G72">
        <v>26</v>
      </c>
      <c r="H72">
        <v>65</v>
      </c>
    </row>
    <row r="73" spans="1:8">
      <c r="A73" t="s">
        <v>19</v>
      </c>
      <c r="B73">
        <v>1</v>
      </c>
      <c r="C73">
        <v>6</v>
      </c>
      <c r="D73">
        <v>7</v>
      </c>
      <c r="E73">
        <v>8</v>
      </c>
      <c r="F73">
        <f t="shared" si="1"/>
        <v>60</v>
      </c>
      <c r="G73">
        <v>35</v>
      </c>
      <c r="H73">
        <v>60</v>
      </c>
    </row>
    <row r="74" spans="1:8">
      <c r="A74" t="s">
        <v>19</v>
      </c>
      <c r="B74">
        <v>1</v>
      </c>
      <c r="C74">
        <v>6</v>
      </c>
      <c r="D74">
        <v>7</v>
      </c>
      <c r="E74">
        <v>4</v>
      </c>
      <c r="F74">
        <f t="shared" si="1"/>
        <v>60</v>
      </c>
      <c r="G74">
        <v>38</v>
      </c>
      <c r="H74">
        <v>60</v>
      </c>
    </row>
    <row r="75" spans="1:8">
      <c r="A75" t="s">
        <v>19</v>
      </c>
      <c r="B75">
        <v>1</v>
      </c>
      <c r="C75">
        <v>6</v>
      </c>
      <c r="D75">
        <v>3</v>
      </c>
      <c r="E75">
        <v>4</v>
      </c>
      <c r="F75">
        <f t="shared" si="1"/>
        <v>59</v>
      </c>
      <c r="G75">
        <v>60</v>
      </c>
      <c r="H75">
        <v>59</v>
      </c>
    </row>
    <row r="76" spans="1:8">
      <c r="A76" t="s">
        <v>19</v>
      </c>
      <c r="B76">
        <v>1</v>
      </c>
      <c r="C76">
        <v>6</v>
      </c>
      <c r="D76">
        <v>9</v>
      </c>
      <c r="E76">
        <v>6</v>
      </c>
      <c r="F76">
        <f t="shared" si="1"/>
        <v>58</v>
      </c>
      <c r="G76">
        <v>73</v>
      </c>
      <c r="H76">
        <v>58</v>
      </c>
    </row>
    <row r="77" spans="1:8">
      <c r="A77" t="s">
        <v>19</v>
      </c>
      <c r="B77">
        <v>1</v>
      </c>
      <c r="C77">
        <v>6</v>
      </c>
      <c r="D77">
        <v>9</v>
      </c>
      <c r="E77">
        <v>4</v>
      </c>
      <c r="F77">
        <f t="shared" si="1"/>
        <v>57</v>
      </c>
      <c r="G77">
        <v>87</v>
      </c>
      <c r="H77">
        <v>57</v>
      </c>
    </row>
    <row r="78" spans="1:8">
      <c r="A78" t="s">
        <v>19</v>
      </c>
      <c r="B78">
        <v>1</v>
      </c>
      <c r="C78">
        <v>6</v>
      </c>
      <c r="D78">
        <v>3</v>
      </c>
      <c r="E78">
        <v>12</v>
      </c>
      <c r="F78">
        <f t="shared" si="1"/>
        <v>60</v>
      </c>
      <c r="G78">
        <v>127</v>
      </c>
      <c r="H78">
        <v>60</v>
      </c>
    </row>
    <row r="79" spans="1:8">
      <c r="A79" t="s">
        <v>19</v>
      </c>
      <c r="B79">
        <v>1</v>
      </c>
      <c r="C79">
        <v>6</v>
      </c>
      <c r="D79">
        <v>3</v>
      </c>
      <c r="E79">
        <v>10</v>
      </c>
      <c r="F79">
        <f t="shared" si="1"/>
        <v>60</v>
      </c>
      <c r="G79">
        <v>150</v>
      </c>
      <c r="H79">
        <v>60</v>
      </c>
    </row>
    <row r="80" spans="1:8">
      <c r="A80" t="s">
        <v>19</v>
      </c>
      <c r="B80">
        <v>1</v>
      </c>
      <c r="C80">
        <v>6</v>
      </c>
      <c r="D80">
        <v>9</v>
      </c>
      <c r="E80">
        <v>12</v>
      </c>
      <c r="F80">
        <f t="shared" si="1"/>
        <v>61</v>
      </c>
      <c r="G80">
        <v>162</v>
      </c>
      <c r="H80">
        <v>61</v>
      </c>
    </row>
    <row r="81" spans="1:8">
      <c r="A81" t="s">
        <v>19</v>
      </c>
      <c r="B81">
        <v>1</v>
      </c>
      <c r="C81">
        <v>6</v>
      </c>
      <c r="D81">
        <v>1</v>
      </c>
      <c r="E81">
        <v>10</v>
      </c>
      <c r="F81">
        <f t="shared" si="1"/>
        <v>55</v>
      </c>
      <c r="G81">
        <v>168</v>
      </c>
      <c r="H81">
        <v>55</v>
      </c>
    </row>
    <row r="82" spans="1:8">
      <c r="A82" t="s">
        <v>19</v>
      </c>
      <c r="B82">
        <v>1</v>
      </c>
      <c r="C82">
        <v>6</v>
      </c>
      <c r="D82">
        <v>1</v>
      </c>
      <c r="E82">
        <v>10</v>
      </c>
      <c r="F82">
        <f t="shared" si="1"/>
        <v>55</v>
      </c>
      <c r="G82">
        <v>174</v>
      </c>
      <c r="H82">
        <v>55</v>
      </c>
    </row>
    <row r="83" spans="1:8">
      <c r="A83" t="s">
        <v>19</v>
      </c>
      <c r="B83">
        <v>1</v>
      </c>
      <c r="C83">
        <v>7</v>
      </c>
      <c r="D83">
        <v>1</v>
      </c>
      <c r="E83">
        <v>8</v>
      </c>
      <c r="F83">
        <f t="shared" si="1"/>
        <v>65</v>
      </c>
      <c r="G83">
        <v>12</v>
      </c>
      <c r="H83">
        <v>65</v>
      </c>
    </row>
    <row r="84" spans="1:8">
      <c r="A84" t="s">
        <v>19</v>
      </c>
      <c r="B84">
        <v>1</v>
      </c>
      <c r="C84">
        <v>7</v>
      </c>
      <c r="D84">
        <v>11</v>
      </c>
      <c r="E84">
        <v>8</v>
      </c>
      <c r="F84">
        <f t="shared" si="1"/>
        <v>55</v>
      </c>
      <c r="G84">
        <v>16</v>
      </c>
      <c r="H84">
        <v>55</v>
      </c>
    </row>
    <row r="85" spans="1:8">
      <c r="A85" t="s">
        <v>19</v>
      </c>
      <c r="B85">
        <v>1</v>
      </c>
      <c r="C85">
        <v>7</v>
      </c>
      <c r="D85">
        <v>3</v>
      </c>
      <c r="E85">
        <v>8</v>
      </c>
      <c r="F85">
        <f t="shared" si="1"/>
        <v>60</v>
      </c>
      <c r="G85">
        <v>19</v>
      </c>
      <c r="H85">
        <v>60</v>
      </c>
    </row>
    <row r="86" spans="1:8">
      <c r="A86" t="s">
        <v>19</v>
      </c>
      <c r="B86">
        <v>1</v>
      </c>
      <c r="C86">
        <v>7</v>
      </c>
      <c r="D86">
        <v>7</v>
      </c>
      <c r="E86">
        <v>6</v>
      </c>
      <c r="F86">
        <f t="shared" si="1"/>
        <v>61</v>
      </c>
      <c r="G86">
        <v>22</v>
      </c>
      <c r="H86">
        <v>61</v>
      </c>
    </row>
    <row r="87" spans="1:8">
      <c r="A87" t="s">
        <v>19</v>
      </c>
      <c r="B87">
        <v>1</v>
      </c>
      <c r="C87">
        <v>7</v>
      </c>
      <c r="D87">
        <v>11</v>
      </c>
      <c r="E87">
        <v>12</v>
      </c>
      <c r="F87">
        <f t="shared" si="1"/>
        <v>61</v>
      </c>
      <c r="G87">
        <v>39</v>
      </c>
      <c r="H87">
        <v>61</v>
      </c>
    </row>
    <row r="88" spans="1:8">
      <c r="A88" t="s">
        <v>19</v>
      </c>
      <c r="B88">
        <v>1</v>
      </c>
      <c r="C88">
        <v>7</v>
      </c>
      <c r="D88">
        <v>1</v>
      </c>
      <c r="E88">
        <v>12</v>
      </c>
      <c r="F88">
        <f t="shared" si="1"/>
        <v>65</v>
      </c>
      <c r="G88">
        <v>51</v>
      </c>
      <c r="H88">
        <v>65</v>
      </c>
    </row>
    <row r="89" spans="1:8">
      <c r="A89" t="s">
        <v>19</v>
      </c>
      <c r="B89">
        <v>1</v>
      </c>
      <c r="C89">
        <v>7</v>
      </c>
      <c r="D89">
        <v>3</v>
      </c>
      <c r="E89">
        <v>6</v>
      </c>
      <c r="F89">
        <f t="shared" si="1"/>
        <v>62</v>
      </c>
      <c r="G89">
        <v>57</v>
      </c>
      <c r="H89">
        <v>62</v>
      </c>
    </row>
    <row r="90" spans="1:8">
      <c r="A90" t="s">
        <v>19</v>
      </c>
      <c r="B90">
        <v>1</v>
      </c>
      <c r="C90">
        <v>7</v>
      </c>
      <c r="D90">
        <v>3</v>
      </c>
      <c r="E90">
        <v>10</v>
      </c>
      <c r="F90">
        <f t="shared" si="1"/>
        <v>62</v>
      </c>
      <c r="G90">
        <v>94</v>
      </c>
      <c r="H90">
        <v>62</v>
      </c>
    </row>
    <row r="91" spans="1:8">
      <c r="A91" t="s">
        <v>19</v>
      </c>
      <c r="B91">
        <v>1</v>
      </c>
      <c r="C91">
        <v>7</v>
      </c>
      <c r="D91">
        <v>1</v>
      </c>
      <c r="E91">
        <v>10</v>
      </c>
      <c r="F91">
        <f t="shared" si="1"/>
        <v>67</v>
      </c>
      <c r="G91">
        <v>106</v>
      </c>
      <c r="H91">
        <v>67</v>
      </c>
    </row>
    <row r="92" spans="1:8">
      <c r="A92" t="s">
        <v>19</v>
      </c>
      <c r="B92">
        <v>1</v>
      </c>
      <c r="C92">
        <v>7</v>
      </c>
      <c r="D92">
        <v>5</v>
      </c>
      <c r="E92">
        <v>4</v>
      </c>
      <c r="F92">
        <f t="shared" si="1"/>
        <v>63</v>
      </c>
      <c r="G92">
        <v>115</v>
      </c>
      <c r="H92">
        <v>63</v>
      </c>
    </row>
    <row r="93" spans="1:8">
      <c r="A93" t="s">
        <v>19</v>
      </c>
      <c r="B93">
        <v>1</v>
      </c>
      <c r="C93">
        <v>7</v>
      </c>
      <c r="D93">
        <v>7</v>
      </c>
      <c r="E93">
        <v>4</v>
      </c>
      <c r="F93">
        <f t="shared" si="1"/>
        <v>63</v>
      </c>
      <c r="G93">
        <v>117</v>
      </c>
      <c r="H93">
        <v>63</v>
      </c>
    </row>
    <row r="94" spans="1:8">
      <c r="A94" t="s">
        <v>19</v>
      </c>
      <c r="B94">
        <v>1</v>
      </c>
      <c r="C94">
        <v>7</v>
      </c>
      <c r="D94">
        <v>7</v>
      </c>
      <c r="E94">
        <v>2</v>
      </c>
      <c r="F94">
        <f t="shared" si="1"/>
        <v>64</v>
      </c>
      <c r="G94">
        <v>121</v>
      </c>
      <c r="H94">
        <v>64</v>
      </c>
    </row>
    <row r="95" spans="1:8">
      <c r="A95" t="s">
        <v>19</v>
      </c>
      <c r="B95">
        <v>1</v>
      </c>
      <c r="C95">
        <v>7</v>
      </c>
      <c r="D95">
        <v>5</v>
      </c>
      <c r="E95">
        <v>12</v>
      </c>
      <c r="F95">
        <f t="shared" si="1"/>
        <v>63</v>
      </c>
      <c r="G95">
        <v>122</v>
      </c>
      <c r="H95">
        <v>63</v>
      </c>
    </row>
    <row r="96" spans="1:8">
      <c r="A96" t="s">
        <v>19</v>
      </c>
      <c r="B96">
        <v>1</v>
      </c>
      <c r="C96">
        <v>7</v>
      </c>
      <c r="D96">
        <v>11</v>
      </c>
      <c r="E96">
        <v>4</v>
      </c>
      <c r="F96">
        <f t="shared" si="1"/>
        <v>63</v>
      </c>
      <c r="G96">
        <v>124</v>
      </c>
      <c r="H96">
        <v>63</v>
      </c>
    </row>
    <row r="97" spans="1:8">
      <c r="A97" t="s">
        <v>19</v>
      </c>
      <c r="B97">
        <v>1</v>
      </c>
      <c r="C97">
        <v>7</v>
      </c>
      <c r="D97">
        <v>9</v>
      </c>
      <c r="E97">
        <v>2</v>
      </c>
      <c r="F97">
        <f t="shared" si="1"/>
        <v>58</v>
      </c>
      <c r="G97">
        <v>163</v>
      </c>
      <c r="H97">
        <v>58</v>
      </c>
    </row>
    <row r="98" spans="1:8">
      <c r="A98" t="s">
        <v>19</v>
      </c>
      <c r="B98">
        <v>1</v>
      </c>
      <c r="C98">
        <v>7</v>
      </c>
      <c r="D98">
        <v>5</v>
      </c>
      <c r="E98">
        <v>2</v>
      </c>
      <c r="F98">
        <f t="shared" si="1"/>
        <v>55</v>
      </c>
      <c r="G98">
        <v>168</v>
      </c>
      <c r="H98">
        <v>55</v>
      </c>
    </row>
    <row r="99" spans="1:8">
      <c r="A99" t="s">
        <v>19</v>
      </c>
      <c r="B99">
        <v>1</v>
      </c>
      <c r="C99">
        <v>7</v>
      </c>
      <c r="D99">
        <v>9</v>
      </c>
      <c r="E99">
        <v>10</v>
      </c>
      <c r="F99">
        <f t="shared" si="1"/>
        <v>58</v>
      </c>
      <c r="G99">
        <v>173</v>
      </c>
      <c r="H99">
        <v>58</v>
      </c>
    </row>
    <row r="100" spans="1:8">
      <c r="A100" t="s">
        <v>19</v>
      </c>
      <c r="B100">
        <v>1</v>
      </c>
      <c r="C100">
        <v>8</v>
      </c>
      <c r="D100">
        <v>5</v>
      </c>
      <c r="E100">
        <v>6</v>
      </c>
      <c r="F100">
        <f t="shared" si="1"/>
        <v>65</v>
      </c>
      <c r="G100">
        <v>15</v>
      </c>
      <c r="H100">
        <v>65</v>
      </c>
    </row>
    <row r="101" spans="1:8">
      <c r="A101" t="s">
        <v>19</v>
      </c>
      <c r="B101">
        <v>1</v>
      </c>
      <c r="C101">
        <v>8</v>
      </c>
      <c r="D101">
        <v>1</v>
      </c>
      <c r="E101">
        <v>2</v>
      </c>
      <c r="F101">
        <f t="shared" si="1"/>
        <v>66</v>
      </c>
      <c r="G101">
        <v>19</v>
      </c>
      <c r="H101">
        <v>66</v>
      </c>
    </row>
    <row r="102" spans="1:8">
      <c r="A102" t="s">
        <v>19</v>
      </c>
      <c r="B102">
        <v>1</v>
      </c>
      <c r="C102">
        <v>8</v>
      </c>
      <c r="D102">
        <v>7</v>
      </c>
      <c r="E102">
        <v>6</v>
      </c>
      <c r="F102">
        <f t="shared" si="1"/>
        <v>64</v>
      </c>
      <c r="G102">
        <v>41</v>
      </c>
      <c r="H102">
        <v>64</v>
      </c>
    </row>
    <row r="103" spans="1:8">
      <c r="A103" t="s">
        <v>19</v>
      </c>
      <c r="B103">
        <v>1</v>
      </c>
      <c r="C103">
        <v>8</v>
      </c>
      <c r="D103">
        <v>9</v>
      </c>
      <c r="E103">
        <v>2</v>
      </c>
      <c r="F103">
        <f t="shared" si="1"/>
        <v>67.071428571428569</v>
      </c>
      <c r="G103">
        <v>48</v>
      </c>
      <c r="H103">
        <v>666</v>
      </c>
    </row>
    <row r="104" spans="1:8">
      <c r="A104" t="s">
        <v>19</v>
      </c>
      <c r="B104">
        <v>1</v>
      </c>
      <c r="C104">
        <v>8</v>
      </c>
      <c r="D104">
        <v>1</v>
      </c>
      <c r="E104">
        <v>2</v>
      </c>
      <c r="F104">
        <f t="shared" si="1"/>
        <v>66</v>
      </c>
      <c r="G104">
        <v>54</v>
      </c>
      <c r="H104">
        <v>66</v>
      </c>
    </row>
    <row r="105" spans="1:8">
      <c r="A105" t="s">
        <v>19</v>
      </c>
      <c r="B105">
        <v>1</v>
      </c>
      <c r="C105">
        <v>8</v>
      </c>
      <c r="D105">
        <v>11</v>
      </c>
      <c r="E105">
        <v>8</v>
      </c>
      <c r="F105">
        <f t="shared" si="1"/>
        <v>65</v>
      </c>
      <c r="G105">
        <v>59</v>
      </c>
      <c r="H105">
        <v>65</v>
      </c>
    </row>
    <row r="106" spans="1:8">
      <c r="A106" t="s">
        <v>19</v>
      </c>
      <c r="B106">
        <v>1</v>
      </c>
      <c r="C106">
        <v>8</v>
      </c>
      <c r="D106">
        <v>3</v>
      </c>
      <c r="E106">
        <v>12</v>
      </c>
      <c r="F106">
        <f t="shared" si="1"/>
        <v>65</v>
      </c>
      <c r="G106">
        <v>63</v>
      </c>
      <c r="H106">
        <v>65</v>
      </c>
    </row>
    <row r="107" spans="1:8">
      <c r="A107" t="s">
        <v>19</v>
      </c>
      <c r="B107">
        <v>1</v>
      </c>
      <c r="C107">
        <v>8</v>
      </c>
      <c r="D107">
        <v>7</v>
      </c>
      <c r="E107">
        <v>6</v>
      </c>
      <c r="F107">
        <f t="shared" si="1"/>
        <v>66</v>
      </c>
      <c r="G107">
        <v>70</v>
      </c>
      <c r="H107">
        <v>66</v>
      </c>
    </row>
    <row r="108" spans="1:8">
      <c r="A108" t="s">
        <v>19</v>
      </c>
      <c r="B108">
        <v>1</v>
      </c>
      <c r="C108">
        <v>8</v>
      </c>
      <c r="D108">
        <v>3</v>
      </c>
      <c r="E108">
        <v>8</v>
      </c>
      <c r="F108">
        <f t="shared" si="1"/>
        <v>65</v>
      </c>
      <c r="G108">
        <v>70</v>
      </c>
      <c r="H108">
        <v>65</v>
      </c>
    </row>
    <row r="109" spans="1:8">
      <c r="A109" t="s">
        <v>19</v>
      </c>
      <c r="B109">
        <v>1</v>
      </c>
      <c r="C109">
        <v>8</v>
      </c>
      <c r="D109">
        <v>5</v>
      </c>
      <c r="E109">
        <v>8</v>
      </c>
      <c r="F109">
        <f t="shared" si="1"/>
        <v>65</v>
      </c>
      <c r="G109">
        <v>71</v>
      </c>
      <c r="H109">
        <v>65</v>
      </c>
    </row>
    <row r="110" spans="1:8">
      <c r="A110" t="s">
        <v>19</v>
      </c>
      <c r="B110">
        <v>1</v>
      </c>
      <c r="C110">
        <v>8</v>
      </c>
      <c r="D110">
        <v>1</v>
      </c>
      <c r="E110">
        <v>10</v>
      </c>
      <c r="F110">
        <f t="shared" si="1"/>
        <v>70</v>
      </c>
      <c r="G110">
        <v>89</v>
      </c>
      <c r="H110">
        <v>70</v>
      </c>
    </row>
    <row r="111" spans="1:8">
      <c r="A111" t="s">
        <v>19</v>
      </c>
      <c r="B111">
        <v>1</v>
      </c>
      <c r="C111">
        <v>8</v>
      </c>
      <c r="D111">
        <v>5</v>
      </c>
      <c r="E111">
        <v>12</v>
      </c>
      <c r="F111">
        <f t="shared" si="1"/>
        <v>69</v>
      </c>
      <c r="G111">
        <v>109</v>
      </c>
      <c r="H111">
        <v>69</v>
      </c>
    </row>
    <row r="112" spans="1:8">
      <c r="A112" t="s">
        <v>19</v>
      </c>
      <c r="B112">
        <v>1</v>
      </c>
      <c r="C112">
        <v>8</v>
      </c>
      <c r="D112">
        <v>9</v>
      </c>
      <c r="E112">
        <v>12</v>
      </c>
      <c r="F112">
        <f t="shared" si="1"/>
        <v>72</v>
      </c>
      <c r="G112">
        <v>144</v>
      </c>
      <c r="H112">
        <v>72</v>
      </c>
    </row>
    <row r="113" spans="1:8">
      <c r="A113" t="s">
        <v>19</v>
      </c>
      <c r="B113">
        <v>1</v>
      </c>
      <c r="C113">
        <v>8</v>
      </c>
      <c r="D113">
        <v>11</v>
      </c>
      <c r="E113">
        <v>10</v>
      </c>
      <c r="F113">
        <f t="shared" si="1"/>
        <v>74</v>
      </c>
      <c r="G113">
        <v>153</v>
      </c>
      <c r="H113">
        <v>74</v>
      </c>
    </row>
    <row r="114" spans="1:8">
      <c r="A114" t="s">
        <v>19</v>
      </c>
      <c r="B114">
        <v>1</v>
      </c>
      <c r="C114">
        <v>8</v>
      </c>
      <c r="D114">
        <v>3</v>
      </c>
      <c r="E114">
        <v>10</v>
      </c>
      <c r="F114">
        <f t="shared" si="1"/>
        <v>67</v>
      </c>
      <c r="G114">
        <v>155</v>
      </c>
      <c r="H114">
        <v>67</v>
      </c>
    </row>
    <row r="115" spans="1:8">
      <c r="A115" t="s">
        <v>19</v>
      </c>
      <c r="B115">
        <v>1</v>
      </c>
      <c r="C115">
        <v>9</v>
      </c>
      <c r="D115">
        <v>11</v>
      </c>
      <c r="E115">
        <v>12</v>
      </c>
      <c r="F115">
        <f t="shared" si="1"/>
        <v>63</v>
      </c>
      <c r="G115">
        <v>47</v>
      </c>
      <c r="H115">
        <v>63</v>
      </c>
    </row>
    <row r="116" spans="1:8">
      <c r="A116" t="s">
        <v>19</v>
      </c>
      <c r="B116">
        <v>1</v>
      </c>
      <c r="C116">
        <v>9</v>
      </c>
      <c r="D116">
        <v>7</v>
      </c>
      <c r="E116">
        <v>12</v>
      </c>
      <c r="F116">
        <f t="shared" si="1"/>
        <v>78</v>
      </c>
      <c r="G116">
        <v>109</v>
      </c>
      <c r="H116">
        <v>78</v>
      </c>
    </row>
    <row r="117" spans="1:8">
      <c r="A117" t="s">
        <v>19</v>
      </c>
      <c r="B117">
        <v>1</v>
      </c>
      <c r="C117">
        <v>9</v>
      </c>
      <c r="D117">
        <v>7</v>
      </c>
      <c r="E117">
        <v>6</v>
      </c>
      <c r="F117">
        <f t="shared" si="1"/>
        <v>80</v>
      </c>
      <c r="G117">
        <v>133</v>
      </c>
      <c r="H117">
        <v>80</v>
      </c>
    </row>
    <row r="118" spans="1:8">
      <c r="A118" t="s">
        <v>19</v>
      </c>
      <c r="B118">
        <v>1</v>
      </c>
      <c r="C118">
        <v>9</v>
      </c>
      <c r="D118">
        <v>11</v>
      </c>
      <c r="E118">
        <v>12</v>
      </c>
      <c r="F118">
        <f t="shared" si="1"/>
        <v>80</v>
      </c>
      <c r="G118">
        <v>135</v>
      </c>
      <c r="H118">
        <v>80</v>
      </c>
    </row>
    <row r="119" spans="1:8">
      <c r="A119" t="s">
        <v>19</v>
      </c>
      <c r="B119">
        <v>1</v>
      </c>
      <c r="C119">
        <v>9</v>
      </c>
      <c r="D119">
        <v>11</v>
      </c>
      <c r="E119">
        <v>4</v>
      </c>
      <c r="F119">
        <f t="shared" si="1"/>
        <v>88</v>
      </c>
      <c r="G119">
        <v>178</v>
      </c>
      <c r="H119">
        <v>88</v>
      </c>
    </row>
    <row r="120" spans="1:8">
      <c r="A120" t="s">
        <v>19</v>
      </c>
      <c r="B120">
        <v>1</v>
      </c>
      <c r="C120">
        <v>10</v>
      </c>
      <c r="D120">
        <v>9</v>
      </c>
      <c r="E120">
        <v>12</v>
      </c>
      <c r="F120">
        <f t="shared" si="1"/>
        <v>68</v>
      </c>
      <c r="G120">
        <v>60</v>
      </c>
      <c r="H120">
        <v>68</v>
      </c>
    </row>
    <row r="121" spans="1:8">
      <c r="A121" t="s">
        <v>19</v>
      </c>
      <c r="B121">
        <v>1</v>
      </c>
      <c r="C121">
        <v>10</v>
      </c>
      <c r="D121">
        <v>7</v>
      </c>
      <c r="E121">
        <v>2</v>
      </c>
      <c r="F121">
        <f t="shared" si="1"/>
        <v>69</v>
      </c>
      <c r="G121">
        <v>78</v>
      </c>
      <c r="H121">
        <v>69</v>
      </c>
    </row>
    <row r="122" spans="1:8">
      <c r="A122" t="s">
        <v>19</v>
      </c>
      <c r="B122">
        <v>1</v>
      </c>
      <c r="C122">
        <v>10</v>
      </c>
      <c r="D122">
        <v>9</v>
      </c>
      <c r="E122">
        <v>12</v>
      </c>
      <c r="F122">
        <f t="shared" si="1"/>
        <v>69</v>
      </c>
      <c r="G122">
        <v>91</v>
      </c>
      <c r="H122">
        <v>69</v>
      </c>
    </row>
    <row r="123" spans="1:8">
      <c r="A123" t="s">
        <v>19</v>
      </c>
      <c r="B123">
        <v>1</v>
      </c>
      <c r="C123">
        <v>10</v>
      </c>
      <c r="D123">
        <v>7</v>
      </c>
      <c r="E123">
        <v>8</v>
      </c>
      <c r="F123">
        <f t="shared" si="1"/>
        <v>69</v>
      </c>
      <c r="G123">
        <v>141</v>
      </c>
      <c r="H123">
        <v>69</v>
      </c>
    </row>
    <row r="124" spans="1:8">
      <c r="A124" t="s">
        <v>19</v>
      </c>
      <c r="B124">
        <v>1</v>
      </c>
      <c r="C124">
        <v>10</v>
      </c>
      <c r="D124">
        <v>9</v>
      </c>
      <c r="E124">
        <v>8</v>
      </c>
      <c r="F124">
        <f t="shared" si="1"/>
        <v>67</v>
      </c>
      <c r="G124">
        <v>149</v>
      </c>
      <c r="H124">
        <v>67</v>
      </c>
    </row>
    <row r="125" spans="1:8">
      <c r="A125" t="s">
        <v>19</v>
      </c>
      <c r="B125">
        <v>1</v>
      </c>
      <c r="C125">
        <v>10</v>
      </c>
      <c r="D125">
        <v>7</v>
      </c>
      <c r="E125">
        <v>12</v>
      </c>
      <c r="F125">
        <f t="shared" si="1"/>
        <v>66</v>
      </c>
      <c r="G125">
        <v>166</v>
      </c>
      <c r="H125">
        <v>66</v>
      </c>
    </row>
    <row r="126" spans="1:8">
      <c r="A126" t="s">
        <v>19</v>
      </c>
      <c r="B126">
        <v>1</v>
      </c>
      <c r="C126">
        <v>11</v>
      </c>
      <c r="D126">
        <v>3</v>
      </c>
      <c r="E126">
        <v>6</v>
      </c>
      <c r="F126">
        <f t="shared" si="1"/>
        <v>60</v>
      </c>
      <c r="G126">
        <v>14</v>
      </c>
      <c r="H126">
        <v>60</v>
      </c>
    </row>
    <row r="127" spans="1:8">
      <c r="A127" t="s">
        <v>19</v>
      </c>
      <c r="B127">
        <v>1</v>
      </c>
      <c r="C127">
        <v>11</v>
      </c>
      <c r="D127">
        <v>1</v>
      </c>
      <c r="E127">
        <v>6</v>
      </c>
      <c r="F127">
        <f t="shared" si="1"/>
        <v>69</v>
      </c>
      <c r="G127">
        <v>20</v>
      </c>
      <c r="H127">
        <v>69</v>
      </c>
    </row>
    <row r="128" spans="1:8">
      <c r="A128" t="s">
        <v>19</v>
      </c>
      <c r="B128">
        <v>1</v>
      </c>
      <c r="C128">
        <v>11</v>
      </c>
      <c r="D128">
        <v>3</v>
      </c>
      <c r="E128">
        <v>6</v>
      </c>
      <c r="F128">
        <f t="shared" si="1"/>
        <v>67</v>
      </c>
      <c r="G128">
        <v>38</v>
      </c>
      <c r="H128">
        <v>67</v>
      </c>
    </row>
    <row r="129" spans="1:8">
      <c r="A129" t="s">
        <v>19</v>
      </c>
      <c r="B129">
        <v>1</v>
      </c>
      <c r="C129">
        <v>11</v>
      </c>
      <c r="D129">
        <v>1</v>
      </c>
      <c r="E129">
        <v>10</v>
      </c>
      <c r="F129">
        <f t="shared" si="1"/>
        <v>71</v>
      </c>
      <c r="G129">
        <v>42</v>
      </c>
      <c r="H129">
        <v>71</v>
      </c>
    </row>
    <row r="130" spans="1:8">
      <c r="A130" t="s">
        <v>19</v>
      </c>
      <c r="B130">
        <v>1</v>
      </c>
      <c r="C130">
        <v>11</v>
      </c>
      <c r="D130">
        <v>5</v>
      </c>
      <c r="E130">
        <v>2</v>
      </c>
      <c r="F130">
        <f t="shared" si="1"/>
        <v>72</v>
      </c>
      <c r="G130">
        <v>54</v>
      </c>
      <c r="H130">
        <v>72</v>
      </c>
    </row>
    <row r="131" spans="1:8">
      <c r="A131" t="s">
        <v>19</v>
      </c>
      <c r="B131">
        <v>1</v>
      </c>
      <c r="C131">
        <v>11</v>
      </c>
      <c r="D131">
        <v>1</v>
      </c>
      <c r="E131">
        <v>2</v>
      </c>
      <c r="F131">
        <f t="shared" ref="F131:F171" si="2">IF(H131&gt;200,AVERAGEIFS(H:H,C:C,C131,H:H,"&lt;200"),H131)</f>
        <v>77</v>
      </c>
      <c r="G131">
        <v>90</v>
      </c>
      <c r="H131">
        <v>77</v>
      </c>
    </row>
    <row r="132" spans="1:8">
      <c r="A132" t="s">
        <v>19</v>
      </c>
      <c r="B132">
        <v>1</v>
      </c>
      <c r="C132">
        <v>11</v>
      </c>
      <c r="D132">
        <v>5</v>
      </c>
      <c r="E132">
        <v>2</v>
      </c>
      <c r="F132">
        <f t="shared" si="2"/>
        <v>77</v>
      </c>
      <c r="G132">
        <v>111</v>
      </c>
      <c r="H132">
        <v>77</v>
      </c>
    </row>
    <row r="133" spans="1:8">
      <c r="A133" t="s">
        <v>19</v>
      </c>
      <c r="B133">
        <v>1</v>
      </c>
      <c r="C133">
        <v>11</v>
      </c>
      <c r="D133">
        <v>9</v>
      </c>
      <c r="E133">
        <v>10</v>
      </c>
      <c r="F133">
        <f t="shared" si="2"/>
        <v>82</v>
      </c>
      <c r="G133">
        <v>169</v>
      </c>
      <c r="H133">
        <v>82</v>
      </c>
    </row>
    <row r="134" spans="1:8">
      <c r="A134" t="s">
        <v>19</v>
      </c>
      <c r="B134">
        <v>1</v>
      </c>
      <c r="C134">
        <v>11</v>
      </c>
      <c r="D134">
        <v>3</v>
      </c>
      <c r="E134">
        <v>10</v>
      </c>
      <c r="F134">
        <f t="shared" si="2"/>
        <v>80</v>
      </c>
      <c r="G134">
        <v>172</v>
      </c>
      <c r="H134">
        <v>80</v>
      </c>
    </row>
    <row r="135" spans="1:8">
      <c r="A135" t="s">
        <v>19</v>
      </c>
      <c r="B135">
        <v>1</v>
      </c>
      <c r="C135">
        <v>12</v>
      </c>
      <c r="D135">
        <v>1</v>
      </c>
      <c r="E135">
        <v>4</v>
      </c>
      <c r="F135">
        <f t="shared" si="2"/>
        <v>80</v>
      </c>
      <c r="G135">
        <v>23</v>
      </c>
      <c r="H135">
        <v>80</v>
      </c>
    </row>
    <row r="136" spans="1:8">
      <c r="A136" t="s">
        <v>19</v>
      </c>
      <c r="B136">
        <v>1</v>
      </c>
      <c r="C136">
        <v>12</v>
      </c>
      <c r="D136">
        <v>7</v>
      </c>
      <c r="E136">
        <v>6</v>
      </c>
      <c r="F136">
        <f t="shared" si="2"/>
        <v>76</v>
      </c>
      <c r="G136">
        <v>26</v>
      </c>
      <c r="H136">
        <v>76</v>
      </c>
    </row>
    <row r="137" spans="1:8">
      <c r="A137" t="s">
        <v>19</v>
      </c>
      <c r="B137">
        <v>1</v>
      </c>
      <c r="C137">
        <v>12</v>
      </c>
      <c r="D137">
        <v>1</v>
      </c>
      <c r="E137">
        <v>2</v>
      </c>
      <c r="F137">
        <f t="shared" si="2"/>
        <v>88</v>
      </c>
      <c r="G137">
        <v>36</v>
      </c>
      <c r="H137">
        <v>88</v>
      </c>
    </row>
    <row r="138" spans="1:8">
      <c r="A138" t="s">
        <v>19</v>
      </c>
      <c r="B138">
        <v>1</v>
      </c>
      <c r="C138">
        <v>12</v>
      </c>
      <c r="D138">
        <v>3</v>
      </c>
      <c r="E138">
        <v>6</v>
      </c>
      <c r="F138">
        <f t="shared" si="2"/>
        <v>80</v>
      </c>
      <c r="G138">
        <v>37</v>
      </c>
      <c r="H138">
        <v>80</v>
      </c>
    </row>
    <row r="139" spans="1:8">
      <c r="A139" t="s">
        <v>19</v>
      </c>
      <c r="B139">
        <v>1</v>
      </c>
      <c r="C139">
        <v>12</v>
      </c>
      <c r="D139">
        <v>5</v>
      </c>
      <c r="E139">
        <v>4</v>
      </c>
      <c r="F139">
        <f t="shared" si="2"/>
        <v>84</v>
      </c>
      <c r="G139">
        <v>50</v>
      </c>
      <c r="H139">
        <v>84</v>
      </c>
    </row>
    <row r="140" spans="1:8">
      <c r="A140" t="s">
        <v>19</v>
      </c>
      <c r="B140">
        <v>1</v>
      </c>
      <c r="C140">
        <v>12</v>
      </c>
      <c r="D140">
        <v>1</v>
      </c>
      <c r="E140">
        <v>6</v>
      </c>
      <c r="F140">
        <f t="shared" si="2"/>
        <v>85</v>
      </c>
      <c r="G140">
        <v>54</v>
      </c>
      <c r="H140">
        <v>85</v>
      </c>
    </row>
    <row r="141" spans="1:8">
      <c r="A141" t="s">
        <v>19</v>
      </c>
      <c r="B141">
        <v>1</v>
      </c>
      <c r="C141">
        <v>12</v>
      </c>
      <c r="D141">
        <v>3</v>
      </c>
      <c r="E141">
        <v>12</v>
      </c>
      <c r="F141">
        <f t="shared" si="2"/>
        <v>85</v>
      </c>
      <c r="G141">
        <v>83</v>
      </c>
      <c r="H141">
        <v>85</v>
      </c>
    </row>
    <row r="142" spans="1:8">
      <c r="A142" t="s">
        <v>19</v>
      </c>
      <c r="B142">
        <v>1</v>
      </c>
      <c r="C142">
        <v>12</v>
      </c>
      <c r="D142">
        <v>9</v>
      </c>
      <c r="E142">
        <v>10</v>
      </c>
      <c r="F142">
        <f t="shared" si="2"/>
        <v>88</v>
      </c>
      <c r="G142">
        <v>96</v>
      </c>
      <c r="H142">
        <v>88</v>
      </c>
    </row>
    <row r="143" spans="1:8">
      <c r="A143" t="s">
        <v>19</v>
      </c>
      <c r="B143">
        <v>1</v>
      </c>
      <c r="C143">
        <v>12</v>
      </c>
      <c r="D143">
        <v>11</v>
      </c>
      <c r="E143">
        <v>8</v>
      </c>
      <c r="F143">
        <f t="shared" si="2"/>
        <v>89</v>
      </c>
      <c r="G143">
        <v>102</v>
      </c>
      <c r="H143">
        <v>89</v>
      </c>
    </row>
    <row r="144" spans="1:8">
      <c r="A144" t="s">
        <v>19</v>
      </c>
      <c r="B144">
        <v>1</v>
      </c>
      <c r="C144">
        <v>12</v>
      </c>
      <c r="D144">
        <v>3</v>
      </c>
      <c r="E144">
        <v>2</v>
      </c>
      <c r="F144">
        <f t="shared" si="2"/>
        <v>89</v>
      </c>
      <c r="G144">
        <v>108</v>
      </c>
      <c r="H144">
        <v>89</v>
      </c>
    </row>
    <row r="145" spans="1:8">
      <c r="A145" t="s">
        <v>19</v>
      </c>
      <c r="B145">
        <v>1</v>
      </c>
      <c r="C145">
        <v>12</v>
      </c>
      <c r="D145">
        <v>7</v>
      </c>
      <c r="E145">
        <v>2</v>
      </c>
      <c r="F145">
        <f t="shared" si="2"/>
        <v>89</v>
      </c>
      <c r="G145">
        <v>122</v>
      </c>
      <c r="H145">
        <v>89</v>
      </c>
    </row>
    <row r="146" spans="1:8">
      <c r="A146" t="s">
        <v>19</v>
      </c>
      <c r="B146">
        <v>1</v>
      </c>
      <c r="C146">
        <v>12</v>
      </c>
      <c r="D146">
        <v>5</v>
      </c>
      <c r="E146">
        <v>8</v>
      </c>
      <c r="F146">
        <f t="shared" si="2"/>
        <v>91</v>
      </c>
      <c r="G146">
        <v>139</v>
      </c>
      <c r="H146">
        <v>91</v>
      </c>
    </row>
    <row r="147" spans="1:8">
      <c r="A147" t="s">
        <v>19</v>
      </c>
      <c r="B147">
        <v>1</v>
      </c>
      <c r="C147">
        <v>12</v>
      </c>
      <c r="D147">
        <v>11</v>
      </c>
      <c r="E147">
        <v>10</v>
      </c>
      <c r="F147">
        <f t="shared" si="2"/>
        <v>94</v>
      </c>
      <c r="G147">
        <v>153</v>
      </c>
      <c r="H147">
        <v>94</v>
      </c>
    </row>
    <row r="148" spans="1:8">
      <c r="A148" t="s">
        <v>19</v>
      </c>
      <c r="B148">
        <v>1</v>
      </c>
      <c r="C148">
        <v>12</v>
      </c>
      <c r="D148">
        <v>11</v>
      </c>
      <c r="E148">
        <v>12</v>
      </c>
      <c r="F148">
        <f t="shared" si="2"/>
        <v>93</v>
      </c>
      <c r="G148">
        <v>158</v>
      </c>
      <c r="H148">
        <v>93</v>
      </c>
    </row>
    <row r="149" spans="1:8">
      <c r="A149" t="s">
        <v>19</v>
      </c>
      <c r="B149">
        <v>1</v>
      </c>
      <c r="C149">
        <v>12</v>
      </c>
      <c r="D149">
        <v>5</v>
      </c>
      <c r="E149">
        <v>4</v>
      </c>
      <c r="F149">
        <f t="shared" si="2"/>
        <v>92</v>
      </c>
      <c r="G149">
        <v>171</v>
      </c>
      <c r="H149">
        <v>92</v>
      </c>
    </row>
    <row r="150" spans="1:8">
      <c r="A150" t="s">
        <v>19</v>
      </c>
      <c r="B150">
        <v>1</v>
      </c>
      <c r="C150">
        <v>12</v>
      </c>
      <c r="D150">
        <v>7</v>
      </c>
      <c r="E150">
        <v>10</v>
      </c>
      <c r="F150">
        <f t="shared" si="2"/>
        <v>89</v>
      </c>
      <c r="G150">
        <v>173</v>
      </c>
      <c r="H150">
        <v>89</v>
      </c>
    </row>
    <row r="151" spans="1:8">
      <c r="A151" t="s">
        <v>19</v>
      </c>
      <c r="B151">
        <v>1</v>
      </c>
      <c r="C151">
        <v>12</v>
      </c>
      <c r="D151">
        <v>9</v>
      </c>
      <c r="E151">
        <v>8</v>
      </c>
      <c r="F151">
        <f t="shared" si="2"/>
        <v>89</v>
      </c>
      <c r="G151">
        <v>173</v>
      </c>
      <c r="H151">
        <v>89</v>
      </c>
    </row>
    <row r="152" spans="1:8">
      <c r="A152" t="s">
        <v>19</v>
      </c>
      <c r="B152">
        <v>1</v>
      </c>
      <c r="C152">
        <v>13</v>
      </c>
      <c r="D152">
        <v>5</v>
      </c>
      <c r="E152">
        <v>12</v>
      </c>
      <c r="F152">
        <f t="shared" si="2"/>
        <v>80</v>
      </c>
      <c r="G152">
        <v>18</v>
      </c>
      <c r="H152">
        <v>80</v>
      </c>
    </row>
    <row r="153" spans="1:8">
      <c r="A153" t="s">
        <v>19</v>
      </c>
      <c r="B153">
        <v>1</v>
      </c>
      <c r="C153">
        <v>13</v>
      </c>
      <c r="D153">
        <v>3</v>
      </c>
      <c r="E153">
        <v>12</v>
      </c>
      <c r="F153">
        <f t="shared" si="2"/>
        <v>68</v>
      </c>
      <c r="G153">
        <v>59</v>
      </c>
      <c r="H153">
        <v>68</v>
      </c>
    </row>
    <row r="154" spans="1:8">
      <c r="A154" t="s">
        <v>19</v>
      </c>
      <c r="B154">
        <v>1</v>
      </c>
      <c r="C154">
        <v>13</v>
      </c>
      <c r="D154">
        <v>5</v>
      </c>
      <c r="E154">
        <v>2</v>
      </c>
      <c r="F154">
        <f t="shared" si="2"/>
        <v>83</v>
      </c>
      <c r="G154">
        <v>90</v>
      </c>
      <c r="H154">
        <v>83</v>
      </c>
    </row>
    <row r="155" spans="1:8">
      <c r="A155" t="s">
        <v>19</v>
      </c>
      <c r="B155">
        <v>1</v>
      </c>
      <c r="C155">
        <v>13</v>
      </c>
      <c r="D155">
        <v>3</v>
      </c>
      <c r="E155">
        <v>12</v>
      </c>
      <c r="F155">
        <f t="shared" si="2"/>
        <v>75</v>
      </c>
      <c r="G155">
        <v>119</v>
      </c>
      <c r="H155">
        <v>75</v>
      </c>
    </row>
    <row r="156" spans="1:8">
      <c r="A156" t="s">
        <v>19</v>
      </c>
      <c r="B156">
        <v>1</v>
      </c>
      <c r="C156">
        <v>13</v>
      </c>
      <c r="D156">
        <v>5</v>
      </c>
      <c r="E156">
        <v>2</v>
      </c>
      <c r="F156">
        <f t="shared" si="2"/>
        <v>80</v>
      </c>
      <c r="G156">
        <v>157</v>
      </c>
      <c r="H156">
        <v>80</v>
      </c>
    </row>
    <row r="157" spans="1:8">
      <c r="A157" t="s">
        <v>19</v>
      </c>
      <c r="B157">
        <v>1</v>
      </c>
      <c r="C157">
        <v>13</v>
      </c>
      <c r="D157">
        <v>9</v>
      </c>
      <c r="E157">
        <v>6</v>
      </c>
      <c r="F157">
        <f t="shared" si="2"/>
        <v>78</v>
      </c>
      <c r="G157">
        <v>160</v>
      </c>
      <c r="H157">
        <v>78</v>
      </c>
    </row>
    <row r="158" spans="1:8">
      <c r="A158" t="s">
        <v>19</v>
      </c>
      <c r="B158">
        <v>1</v>
      </c>
      <c r="C158">
        <v>13</v>
      </c>
      <c r="D158">
        <v>3</v>
      </c>
      <c r="E158">
        <v>6</v>
      </c>
      <c r="F158">
        <f t="shared" si="2"/>
        <v>80</v>
      </c>
      <c r="G158">
        <v>176</v>
      </c>
      <c r="H158">
        <v>80</v>
      </c>
    </row>
    <row r="159" spans="1:8">
      <c r="A159" t="s">
        <v>19</v>
      </c>
      <c r="B159">
        <v>1</v>
      </c>
      <c r="C159">
        <v>13</v>
      </c>
      <c r="D159">
        <v>9</v>
      </c>
      <c r="E159">
        <v>6</v>
      </c>
      <c r="F159">
        <f t="shared" si="2"/>
        <v>78</v>
      </c>
      <c r="G159">
        <v>180</v>
      </c>
      <c r="H159">
        <v>78</v>
      </c>
    </row>
    <row r="160" spans="1:8">
      <c r="A160" t="s">
        <v>19</v>
      </c>
      <c r="B160">
        <v>1</v>
      </c>
      <c r="C160">
        <v>14</v>
      </c>
      <c r="D160">
        <v>11</v>
      </c>
      <c r="E160">
        <v>2</v>
      </c>
      <c r="F160">
        <f t="shared" si="2"/>
        <v>80.099999999999994</v>
      </c>
      <c r="G160">
        <v>11</v>
      </c>
      <c r="H160">
        <v>5661</v>
      </c>
    </row>
    <row r="161" spans="1:8">
      <c r="A161" t="s">
        <v>19</v>
      </c>
      <c r="B161">
        <v>1</v>
      </c>
      <c r="C161">
        <v>14</v>
      </c>
      <c r="D161">
        <v>11</v>
      </c>
      <c r="E161">
        <v>2</v>
      </c>
      <c r="F161">
        <f t="shared" si="2"/>
        <v>80.099999999999994</v>
      </c>
      <c r="G161">
        <v>13</v>
      </c>
      <c r="H161">
        <v>566162</v>
      </c>
    </row>
    <row r="162" spans="1:8">
      <c r="A162" t="s">
        <v>19</v>
      </c>
      <c r="B162">
        <v>1</v>
      </c>
      <c r="C162">
        <v>14</v>
      </c>
      <c r="D162">
        <v>1</v>
      </c>
      <c r="E162">
        <v>6</v>
      </c>
      <c r="F162">
        <f t="shared" si="2"/>
        <v>90</v>
      </c>
      <c r="G162">
        <v>43</v>
      </c>
      <c r="H162">
        <v>90</v>
      </c>
    </row>
    <row r="163" spans="1:8">
      <c r="A163" t="s">
        <v>19</v>
      </c>
      <c r="B163">
        <v>1</v>
      </c>
      <c r="C163">
        <v>14</v>
      </c>
      <c r="D163">
        <v>1</v>
      </c>
      <c r="E163">
        <v>6</v>
      </c>
      <c r="F163">
        <f t="shared" si="2"/>
        <v>97</v>
      </c>
      <c r="G163">
        <v>59</v>
      </c>
      <c r="H163">
        <v>97</v>
      </c>
    </row>
    <row r="164" spans="1:8">
      <c r="A164" t="s">
        <v>19</v>
      </c>
      <c r="B164">
        <v>1</v>
      </c>
      <c r="C164">
        <v>14</v>
      </c>
      <c r="D164">
        <v>1</v>
      </c>
      <c r="E164">
        <v>6</v>
      </c>
      <c r="F164">
        <f t="shared" si="2"/>
        <v>90</v>
      </c>
      <c r="G164">
        <v>74</v>
      </c>
      <c r="H164">
        <v>90</v>
      </c>
    </row>
    <row r="165" spans="1:8">
      <c r="A165" t="s">
        <v>19</v>
      </c>
      <c r="B165">
        <v>1</v>
      </c>
      <c r="C165">
        <v>14</v>
      </c>
      <c r="D165">
        <v>7</v>
      </c>
      <c r="E165">
        <v>12</v>
      </c>
      <c r="F165">
        <f t="shared" si="2"/>
        <v>86</v>
      </c>
      <c r="G165">
        <v>78</v>
      </c>
      <c r="H165">
        <v>86</v>
      </c>
    </row>
    <row r="166" spans="1:8">
      <c r="A166" t="s">
        <v>19</v>
      </c>
      <c r="B166">
        <v>1</v>
      </c>
      <c r="C166">
        <v>14</v>
      </c>
      <c r="D166">
        <v>11</v>
      </c>
      <c r="E166">
        <v>4</v>
      </c>
      <c r="F166">
        <f t="shared" si="2"/>
        <v>76</v>
      </c>
      <c r="G166">
        <v>108</v>
      </c>
      <c r="H166">
        <v>76</v>
      </c>
    </row>
    <row r="167" spans="1:8">
      <c r="A167" t="s">
        <v>19</v>
      </c>
      <c r="B167">
        <v>1</v>
      </c>
      <c r="C167">
        <v>14</v>
      </c>
      <c r="D167">
        <v>7</v>
      </c>
      <c r="E167">
        <v>4</v>
      </c>
      <c r="F167">
        <f t="shared" si="2"/>
        <v>74</v>
      </c>
      <c r="G167">
        <v>140</v>
      </c>
      <c r="H167">
        <v>74</v>
      </c>
    </row>
    <row r="168" spans="1:8">
      <c r="A168" t="s">
        <v>19</v>
      </c>
      <c r="B168">
        <v>1</v>
      </c>
      <c r="C168">
        <v>14</v>
      </c>
      <c r="D168">
        <v>7</v>
      </c>
      <c r="E168">
        <v>4</v>
      </c>
      <c r="F168">
        <f t="shared" si="2"/>
        <v>75</v>
      </c>
      <c r="G168">
        <v>142</v>
      </c>
      <c r="H168">
        <v>75</v>
      </c>
    </row>
    <row r="169" spans="1:8">
      <c r="A169" t="s">
        <v>19</v>
      </c>
      <c r="B169">
        <v>1</v>
      </c>
      <c r="C169">
        <v>14</v>
      </c>
      <c r="D169">
        <v>9</v>
      </c>
      <c r="E169">
        <v>10</v>
      </c>
      <c r="F169">
        <f t="shared" si="2"/>
        <v>71</v>
      </c>
      <c r="G169">
        <v>164</v>
      </c>
      <c r="H169">
        <v>71</v>
      </c>
    </row>
    <row r="170" spans="1:8">
      <c r="A170" t="s">
        <v>19</v>
      </c>
      <c r="B170">
        <v>1</v>
      </c>
      <c r="C170">
        <v>14</v>
      </c>
      <c r="D170">
        <v>3</v>
      </c>
      <c r="E170">
        <v>10</v>
      </c>
      <c r="F170">
        <f t="shared" si="2"/>
        <v>70</v>
      </c>
      <c r="G170">
        <v>166</v>
      </c>
      <c r="H170">
        <v>70</v>
      </c>
    </row>
    <row r="171" spans="1:8">
      <c r="A171" t="s">
        <v>19</v>
      </c>
      <c r="B171">
        <v>1</v>
      </c>
      <c r="C171">
        <v>14</v>
      </c>
      <c r="D171">
        <v>9</v>
      </c>
      <c r="E171">
        <v>10</v>
      </c>
      <c r="F171">
        <f t="shared" si="2"/>
        <v>72</v>
      </c>
      <c r="G171">
        <v>170</v>
      </c>
      <c r="H171">
        <v>72</v>
      </c>
    </row>
  </sheetData>
  <autoFilter ref="A1:H17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0"/>
  <sheetViews>
    <sheetView workbookViewId="0">
      <selection activeCell="B1" sqref="B1"/>
    </sheetView>
  </sheetViews>
  <sheetFormatPr defaultRowHeight="15"/>
  <cols>
    <col min="1" max="1" width="24.7109375" bestFit="1" customWidth="1"/>
  </cols>
  <sheetData>
    <row r="1" spans="1:2" s="3" customFormat="1">
      <c r="A1" s="2" t="s">
        <v>64</v>
      </c>
      <c r="B1" s="3" t="s">
        <v>80</v>
      </c>
    </row>
    <row r="2" spans="1:2">
      <c r="A2" t="s">
        <v>0</v>
      </c>
      <c r="B2" t="s">
        <v>65</v>
      </c>
    </row>
    <row r="3" spans="1:2">
      <c r="A3" t="s">
        <v>1</v>
      </c>
    </row>
    <row r="4" spans="1:2">
      <c r="A4" t="s">
        <v>2</v>
      </c>
      <c r="B4" t="s">
        <v>66</v>
      </c>
    </row>
    <row r="5" spans="1:2">
      <c r="A5" t="s">
        <v>3</v>
      </c>
    </row>
    <row r="6" spans="1:2">
      <c r="A6" t="s">
        <v>4</v>
      </c>
      <c r="B6" t="s">
        <v>67</v>
      </c>
    </row>
    <row r="7" spans="1:2">
      <c r="A7" t="s">
        <v>5</v>
      </c>
      <c r="B7" t="s">
        <v>69</v>
      </c>
    </row>
    <row r="8" spans="1:2">
      <c r="A8" t="s">
        <v>6</v>
      </c>
    </row>
    <row r="9" spans="1:2">
      <c r="A9" t="s">
        <v>7</v>
      </c>
      <c r="B9" t="s">
        <v>70</v>
      </c>
    </row>
    <row r="10" spans="1:2">
      <c r="A10" t="s">
        <v>61</v>
      </c>
      <c r="B10" t="s">
        <v>71</v>
      </c>
    </row>
    <row r="11" spans="1:2">
      <c r="A11" t="s">
        <v>8</v>
      </c>
      <c r="B11" t="s">
        <v>73</v>
      </c>
    </row>
    <row r="12" spans="1:2">
      <c r="A12" t="s">
        <v>9</v>
      </c>
      <c r="B12" t="s">
        <v>74</v>
      </c>
    </row>
    <row r="13" spans="1:2">
      <c r="A13" t="s">
        <v>10</v>
      </c>
      <c r="B13" t="s">
        <v>75</v>
      </c>
    </row>
    <row r="14" spans="1:2">
      <c r="A14" t="s">
        <v>60</v>
      </c>
      <c r="B14" t="s">
        <v>76</v>
      </c>
    </row>
    <row r="15" spans="1:2">
      <c r="A15" t="s">
        <v>11</v>
      </c>
      <c r="B15" t="s">
        <v>77</v>
      </c>
    </row>
    <row r="16" spans="1:2">
      <c r="A16" t="s">
        <v>12</v>
      </c>
      <c r="B16" t="s">
        <v>72</v>
      </c>
    </row>
    <row r="17" spans="1:2">
      <c r="A17" t="s">
        <v>13</v>
      </c>
    </row>
    <row r="18" spans="1:2">
      <c r="A18" t="s">
        <v>14</v>
      </c>
      <c r="B18" t="s">
        <v>68</v>
      </c>
    </row>
    <row r="19" spans="1:2">
      <c r="A19" t="s">
        <v>15</v>
      </c>
    </row>
    <row r="22" spans="1:2" s="3" customFormat="1">
      <c r="A22" s="2" t="s">
        <v>63</v>
      </c>
      <c r="B22" s="3" t="s">
        <v>79</v>
      </c>
    </row>
    <row r="23" spans="1:2">
      <c r="A23" t="s">
        <v>59</v>
      </c>
    </row>
    <row r="24" spans="1:2">
      <c r="A24" t="s">
        <v>58</v>
      </c>
      <c r="B24" t="s">
        <v>78</v>
      </c>
    </row>
    <row r="25" spans="1:2">
      <c r="A25" t="s">
        <v>57</v>
      </c>
      <c r="B25" t="s">
        <v>68</v>
      </c>
    </row>
    <row r="26" spans="1:2">
      <c r="A26" t="s">
        <v>56</v>
      </c>
      <c r="B26" t="s">
        <v>81</v>
      </c>
    </row>
    <row r="27" spans="1:2">
      <c r="A27" t="s">
        <v>55</v>
      </c>
      <c r="B27" t="s">
        <v>82</v>
      </c>
    </row>
    <row r="28" spans="1:2">
      <c r="A28" t="s">
        <v>62</v>
      </c>
      <c r="B28" t="s">
        <v>83</v>
      </c>
    </row>
    <row r="29" spans="1:2">
      <c r="A29" t="s">
        <v>53</v>
      </c>
      <c r="B29" t="s">
        <v>84</v>
      </c>
    </row>
    <row r="30" spans="1:2">
      <c r="A30" t="s">
        <v>54</v>
      </c>
      <c r="B30" t="s">
        <v>85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8"/>
  <sheetViews>
    <sheetView workbookViewId="0">
      <selection activeCell="B1" sqref="B1"/>
    </sheetView>
  </sheetViews>
  <sheetFormatPr defaultRowHeight="15"/>
  <cols>
    <col min="1" max="1" width="26.7109375" customWidth="1"/>
    <col min="6" max="6" width="26.28515625" customWidth="1"/>
  </cols>
  <sheetData>
    <row r="1" spans="1:6">
      <c r="A1" t="s">
        <v>2</v>
      </c>
      <c r="B1" t="s">
        <v>4</v>
      </c>
      <c r="C1" s="4" t="s">
        <v>86</v>
      </c>
    </row>
    <row r="2" spans="1:6">
      <c r="A2" t="s">
        <v>51</v>
      </c>
      <c r="B2" s="1">
        <v>707</v>
      </c>
      <c r="C2">
        <f>IF(D2,B2/$C$27*100,"")</f>
        <v>131.99503918422141</v>
      </c>
      <c r="D2" s="5" t="b">
        <f>NOT(ISERR(LEFT(A2,FIND(" ",A2)-1)=LEFT(F2,FIND(" ",F2)-1)))</f>
        <v>1</v>
      </c>
      <c r="E2" s="8" t="s">
        <v>90</v>
      </c>
      <c r="F2" s="6" t="s">
        <v>51</v>
      </c>
    </row>
    <row r="3" spans="1:6">
      <c r="C3" t="str">
        <f>IF(D3,B3/$C$27*100,"")</f>
        <v/>
      </c>
      <c r="D3" s="5" t="b">
        <f t="shared" ref="D3:D26" si="0">NOT(ISERR(LEFT(A3,FIND(" ",A3)-1)=LEFT(F3,FIND(" ",F3)-1)))</f>
        <v>0</v>
      </c>
      <c r="E3" s="8" t="s">
        <v>91</v>
      </c>
      <c r="F3" s="6" t="s">
        <v>92</v>
      </c>
    </row>
    <row r="4" spans="1:6">
      <c r="C4" t="str">
        <f>IF(D4,B4/$C$27*100,"")</f>
        <v/>
      </c>
      <c r="D4" s="5" t="b">
        <f t="shared" si="0"/>
        <v>0</v>
      </c>
      <c r="E4" s="8" t="s">
        <v>93</v>
      </c>
      <c r="F4" s="7" t="s">
        <v>94</v>
      </c>
    </row>
    <row r="5" spans="1:6">
      <c r="C5" t="str">
        <f>IF(D5,B5/$C$27*100,"")</f>
        <v/>
      </c>
      <c r="D5" s="5" t="b">
        <f t="shared" si="0"/>
        <v>0</v>
      </c>
      <c r="E5" s="8" t="s">
        <v>90</v>
      </c>
      <c r="F5" s="10" t="s">
        <v>95</v>
      </c>
    </row>
    <row r="6" spans="1:6">
      <c r="C6" t="str">
        <f>IF(D6,B6/$C$27*100,"")</f>
        <v/>
      </c>
      <c r="D6" s="5" t="b">
        <f t="shared" si="0"/>
        <v>0</v>
      </c>
      <c r="E6" s="8" t="s">
        <v>91</v>
      </c>
      <c r="F6" s="10" t="s">
        <v>96</v>
      </c>
    </row>
    <row r="7" spans="1:6">
      <c r="A7" t="s">
        <v>30</v>
      </c>
      <c r="B7" s="1">
        <v>517</v>
      </c>
      <c r="C7">
        <f>IF(D7,B7/$C$27*100,"")</f>
        <v>96.522539262011975</v>
      </c>
      <c r="D7" s="5" t="b">
        <f t="shared" si="0"/>
        <v>1</v>
      </c>
      <c r="E7" s="8" t="s">
        <v>91</v>
      </c>
      <c r="F7" s="9" t="s">
        <v>30</v>
      </c>
    </row>
    <row r="8" spans="1:6">
      <c r="C8" t="str">
        <f>IF(D8,B8/$C$27*100,"")</f>
        <v/>
      </c>
      <c r="D8" s="5" t="b">
        <f t="shared" si="0"/>
        <v>0</v>
      </c>
      <c r="E8" s="8" t="s">
        <v>90</v>
      </c>
      <c r="F8" s="9" t="s">
        <v>97</v>
      </c>
    </row>
    <row r="9" spans="1:6">
      <c r="C9" t="str">
        <f>IF(D9,B9/$C$27*100,"")</f>
        <v/>
      </c>
      <c r="D9" s="5" t="b">
        <f t="shared" si="0"/>
        <v>0</v>
      </c>
      <c r="E9" s="8" t="s">
        <v>91</v>
      </c>
      <c r="F9" s="10" t="s">
        <v>98</v>
      </c>
    </row>
    <row r="10" spans="1:6">
      <c r="C10" t="str">
        <f>IF(D10,B10/$C$27*100,"")</f>
        <v/>
      </c>
      <c r="D10" s="5" t="b">
        <f t="shared" si="0"/>
        <v>0</v>
      </c>
      <c r="E10" s="8" t="s">
        <v>91</v>
      </c>
      <c r="F10" s="10" t="s">
        <v>99</v>
      </c>
    </row>
    <row r="11" spans="1:6">
      <c r="A11" t="s">
        <v>27</v>
      </c>
      <c r="B11" s="1">
        <v>423</v>
      </c>
      <c r="C11">
        <f>IF(D11,B11/$C$27*100,"")</f>
        <v>78.972986668918892</v>
      </c>
      <c r="D11" s="5" t="b">
        <f t="shared" si="0"/>
        <v>1</v>
      </c>
      <c r="E11" s="8" t="s">
        <v>91</v>
      </c>
      <c r="F11" s="9" t="s">
        <v>27</v>
      </c>
    </row>
    <row r="12" spans="1:6">
      <c r="A12" t="s">
        <v>39</v>
      </c>
      <c r="B12" s="1">
        <v>399</v>
      </c>
      <c r="C12">
        <f>IF(D12,B12/$C$27*100,"")</f>
        <v>74.4922498366398</v>
      </c>
      <c r="D12" s="5" t="b">
        <f t="shared" si="0"/>
        <v>1</v>
      </c>
      <c r="E12" s="8" t="s">
        <v>90</v>
      </c>
      <c r="F12" s="10" t="s">
        <v>100</v>
      </c>
    </row>
    <row r="13" spans="1:6">
      <c r="A13" t="s">
        <v>24</v>
      </c>
      <c r="B13" s="1">
        <v>639</v>
      </c>
      <c r="C13">
        <f>IF(D13,B13/$C$27*100,"")</f>
        <v>119.29961815943066</v>
      </c>
      <c r="D13" s="5" t="b">
        <f t="shared" si="0"/>
        <v>1</v>
      </c>
      <c r="E13" s="8" t="s">
        <v>91</v>
      </c>
      <c r="F13" s="10" t="s">
        <v>24</v>
      </c>
    </row>
    <row r="14" spans="1:6">
      <c r="C14" t="str">
        <f>IF(D14,B14/$C$27*100,"")</f>
        <v/>
      </c>
      <c r="D14" s="5" t="b">
        <f t="shared" si="0"/>
        <v>0</v>
      </c>
      <c r="E14" s="8" t="s">
        <v>101</v>
      </c>
      <c r="F14" s="9" t="s">
        <v>102</v>
      </c>
    </row>
    <row r="15" spans="1:6">
      <c r="A15" t="s">
        <v>36</v>
      </c>
      <c r="B15" s="1">
        <v>710.16666666666663</v>
      </c>
      <c r="C15">
        <f>IF(D15,B15/$C$27*100,"")</f>
        <v>132.58624751625823</v>
      </c>
      <c r="D15" s="5" t="b">
        <f t="shared" si="0"/>
        <v>1</v>
      </c>
      <c r="E15" s="8" t="s">
        <v>90</v>
      </c>
      <c r="F15" s="9" t="s">
        <v>36</v>
      </c>
    </row>
    <row r="16" spans="1:6">
      <c r="C16" t="str">
        <f>IF(D16,B16/$C$27*100,"")</f>
        <v/>
      </c>
      <c r="D16" s="5" t="b">
        <f t="shared" si="0"/>
        <v>0</v>
      </c>
      <c r="E16" s="8" t="s">
        <v>91</v>
      </c>
      <c r="F16" s="9" t="s">
        <v>87</v>
      </c>
    </row>
    <row r="17" spans="1:6">
      <c r="C17" t="str">
        <f>IF(D17,B17/$C$27*100,"")</f>
        <v/>
      </c>
      <c r="D17" s="5" t="b">
        <f t="shared" si="0"/>
        <v>0</v>
      </c>
      <c r="E17" s="8" t="s">
        <v>101</v>
      </c>
      <c r="F17" s="10" t="s">
        <v>103</v>
      </c>
    </row>
    <row r="18" spans="1:6">
      <c r="A18" t="s">
        <v>17</v>
      </c>
      <c r="B18" s="1">
        <v>437</v>
      </c>
      <c r="C18">
        <f>IF(D18,B18/$C$27*100,"")</f>
        <v>81.586749821081696</v>
      </c>
      <c r="D18" s="5" t="b">
        <f t="shared" si="0"/>
        <v>1</v>
      </c>
      <c r="E18" s="8" t="s">
        <v>101</v>
      </c>
      <c r="F18" s="10" t="s">
        <v>17</v>
      </c>
    </row>
    <row r="19" spans="1:6">
      <c r="C19" t="str">
        <f>IF(D19,B19/$C$27*100,"")</f>
        <v/>
      </c>
      <c r="D19" s="5" t="b">
        <f t="shared" si="0"/>
        <v>0</v>
      </c>
      <c r="E19" s="8" t="s">
        <v>90</v>
      </c>
      <c r="F19" s="10" t="s">
        <v>104</v>
      </c>
    </row>
    <row r="20" spans="1:6">
      <c r="C20" t="str">
        <f>IF(D20,B20/$C$27*100,"")</f>
        <v/>
      </c>
      <c r="D20" s="5" t="b">
        <f t="shared" si="0"/>
        <v>0</v>
      </c>
      <c r="E20" s="8" t="s">
        <v>90</v>
      </c>
      <c r="F20" s="10" t="s">
        <v>105</v>
      </c>
    </row>
    <row r="21" spans="1:6">
      <c r="C21" t="str">
        <f>IF(D21,B21/$C$27*100,"")</f>
        <v/>
      </c>
      <c r="D21" s="5" t="b">
        <f t="shared" si="0"/>
        <v>0</v>
      </c>
      <c r="E21" s="8" t="s">
        <v>91</v>
      </c>
      <c r="F21" s="10" t="s">
        <v>106</v>
      </c>
    </row>
    <row r="22" spans="1:6">
      <c r="A22" t="s">
        <v>33</v>
      </c>
      <c r="B22" s="1">
        <v>287</v>
      </c>
      <c r="C22">
        <f>IF(D22,B22/$C$27*100,"")</f>
        <v>53.582144619337399</v>
      </c>
      <c r="D22" s="5" t="b">
        <f t="shared" si="0"/>
        <v>1</v>
      </c>
      <c r="E22" s="8" t="s">
        <v>101</v>
      </c>
      <c r="F22" s="10" t="s">
        <v>33</v>
      </c>
    </row>
    <row r="23" spans="1:6">
      <c r="A23" t="s">
        <v>45</v>
      </c>
      <c r="B23" s="1">
        <v>738</v>
      </c>
      <c r="C23">
        <f>IF(D23,B23/$C$27*100,"")</f>
        <v>137.7826575925819</v>
      </c>
      <c r="D23" s="5" t="b">
        <f t="shared" si="0"/>
        <v>1</v>
      </c>
      <c r="E23" s="8"/>
      <c r="F23" s="10" t="s">
        <v>45</v>
      </c>
    </row>
    <row r="24" spans="1:6">
      <c r="C24" t="str">
        <f>IF(D24,B24/$C$27*100,"")</f>
        <v/>
      </c>
      <c r="D24" s="5" t="b">
        <f t="shared" si="0"/>
        <v>0</v>
      </c>
      <c r="E24" s="8" t="s">
        <v>101</v>
      </c>
      <c r="F24" s="10" t="s">
        <v>88</v>
      </c>
    </row>
    <row r="25" spans="1:6">
      <c r="A25" t="s">
        <v>42</v>
      </c>
      <c r="B25" s="1">
        <v>499.09523809523807</v>
      </c>
      <c r="C25">
        <f>IF(D25,B25/$C$27*100,"")</f>
        <v>93.179767339518051</v>
      </c>
      <c r="D25" s="5" t="b">
        <f t="shared" si="0"/>
        <v>1</v>
      </c>
      <c r="E25" s="8" t="s">
        <v>90</v>
      </c>
      <c r="F25" s="7" t="s">
        <v>42</v>
      </c>
    </row>
    <row r="26" spans="1:6">
      <c r="C26" t="str">
        <f>IF(D26,B26/$C$27*100,"")</f>
        <v/>
      </c>
      <c r="D26" s="5" t="b">
        <f t="shared" si="0"/>
        <v>0</v>
      </c>
      <c r="E26" s="8" t="s">
        <v>90</v>
      </c>
      <c r="F26" s="7" t="s">
        <v>107</v>
      </c>
    </row>
    <row r="27" spans="1:6">
      <c r="A27" t="s">
        <v>48</v>
      </c>
      <c r="B27" s="1">
        <v>454.8</v>
      </c>
      <c r="C27">
        <f>AVERAGE(B2:B26)</f>
        <v>535.62619047619046</v>
      </c>
      <c r="D27" t="s">
        <v>89</v>
      </c>
    </row>
    <row r="28" spans="1:6">
      <c r="A28" t="s">
        <v>21</v>
      </c>
      <c r="B28" s="1">
        <v>519.93809523809523</v>
      </c>
    </row>
  </sheetData>
  <sortState ref="A2:B13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data</vt:lpstr>
      <vt:lpstr>transactions</vt:lpstr>
      <vt:lpstr>описание</vt:lpstr>
      <vt:lpstr>Баллы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LUser</dc:creator>
  <cp:lastModifiedBy>Александр Чабан</cp:lastModifiedBy>
  <dcterms:created xsi:type="dcterms:W3CDTF">2023-02-04T15:22:36Z</dcterms:created>
  <dcterms:modified xsi:type="dcterms:W3CDTF">2023-02-04T18:19:22Z</dcterms:modified>
</cp:coreProperties>
</file>