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995" windowHeight="7755" activeTab="3"/>
  </bookViews>
  <sheets>
    <sheet name="17-18" sheetId="1" r:id="rId1"/>
    <sheet name="18-19" sheetId="2" r:id="rId2"/>
    <sheet name="About" sheetId="3" r:id="rId3"/>
    <sheet name="data17-18" sheetId="4" r:id="rId4"/>
    <sheet name="data18-19" sheetId="5" r:id="rId5"/>
  </sheets>
  <calcPr calcId="145621"/>
</workbook>
</file>

<file path=xl/calcChain.xml><?xml version="1.0" encoding="utf-8"?>
<calcChain xmlns="http://schemas.openxmlformats.org/spreadsheetml/2006/main">
  <c r="D29" i="5" l="1"/>
  <c r="D30" i="5"/>
  <c r="C29" i="5"/>
  <c r="C30" i="5"/>
  <c r="B29" i="5"/>
  <c r="B30" i="5"/>
  <c r="A29" i="5"/>
  <c r="A30" i="5"/>
  <c r="B17" i="5"/>
  <c r="C17" i="5"/>
  <c r="D17" i="5"/>
  <c r="A17" i="5"/>
  <c r="H37" i="2"/>
  <c r="H38" i="2"/>
  <c r="H39" i="2"/>
  <c r="H40" i="2"/>
  <c r="H41" i="2"/>
  <c r="H42" i="2"/>
  <c r="D34" i="5" s="1"/>
  <c r="H43" i="2"/>
  <c r="G37" i="2"/>
  <c r="G38" i="2"/>
  <c r="G39" i="2"/>
  <c r="G40" i="2"/>
  <c r="G41" i="2"/>
  <c r="G42" i="2"/>
  <c r="G43" i="2"/>
  <c r="F39" i="2"/>
  <c r="F40" i="2" s="1"/>
  <c r="F41" i="2" s="1"/>
  <c r="F42" i="2" s="1"/>
  <c r="F43" i="2" s="1"/>
  <c r="F44" i="2" s="1"/>
  <c r="F38" i="2"/>
  <c r="F37" i="2"/>
  <c r="E37" i="2"/>
  <c r="E38" i="2"/>
  <c r="H20" i="2"/>
  <c r="G20" i="2"/>
  <c r="F20" i="2"/>
  <c r="F21" i="2" s="1"/>
  <c r="E20" i="2"/>
  <c r="H25" i="2"/>
  <c r="H26" i="2"/>
  <c r="H27" i="2"/>
  <c r="H28" i="2"/>
  <c r="H29" i="2"/>
  <c r="G25" i="2"/>
  <c r="G26" i="2"/>
  <c r="G27" i="2"/>
  <c r="G28" i="2"/>
  <c r="G29" i="2"/>
  <c r="H44" i="2"/>
  <c r="G44" i="2"/>
  <c r="H33" i="2"/>
  <c r="G33" i="2"/>
  <c r="H32" i="2"/>
  <c r="G32" i="2"/>
  <c r="H31" i="2"/>
  <c r="G31" i="2"/>
  <c r="H30" i="2"/>
  <c r="G30" i="2"/>
  <c r="H24" i="2"/>
  <c r="G24" i="2"/>
  <c r="H23" i="2"/>
  <c r="G23" i="2"/>
  <c r="H22" i="2"/>
  <c r="G22" i="2"/>
  <c r="H21" i="2"/>
  <c r="G21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F5" i="2"/>
  <c r="F6" i="2" s="1"/>
  <c r="H4" i="2"/>
  <c r="G4" i="2"/>
  <c r="H40" i="1"/>
  <c r="H41" i="1"/>
  <c r="H42" i="1"/>
  <c r="H43" i="1"/>
  <c r="H44" i="1"/>
  <c r="F41" i="1"/>
  <c r="F42" i="1" s="1"/>
  <c r="F40" i="1"/>
  <c r="H31" i="1"/>
  <c r="H32" i="1"/>
  <c r="H33" i="1"/>
  <c r="H34" i="1"/>
  <c r="D31" i="4" s="1"/>
  <c r="H35" i="1"/>
  <c r="H30" i="1"/>
  <c r="H22" i="1"/>
  <c r="H23" i="1"/>
  <c r="H24" i="1"/>
  <c r="H25" i="1"/>
  <c r="H26" i="1"/>
  <c r="H27" i="1"/>
  <c r="D24" i="4" s="1"/>
  <c r="H28" i="1"/>
  <c r="D25" i="4" s="1"/>
  <c r="H29" i="1"/>
  <c r="D28" i="4"/>
  <c r="D29" i="4"/>
  <c r="D32" i="4"/>
  <c r="H39" i="1"/>
  <c r="F39" i="1"/>
  <c r="F23" i="1"/>
  <c r="F24" i="1" s="1"/>
  <c r="F25" i="1" s="1"/>
  <c r="F26" i="1" s="1"/>
  <c r="F22" i="1"/>
  <c r="B19" i="4" s="1"/>
  <c r="F6" i="1"/>
  <c r="F7" i="1" s="1"/>
  <c r="F5" i="1"/>
  <c r="D36" i="5"/>
  <c r="C36" i="5"/>
  <c r="A36" i="5"/>
  <c r="D35" i="5"/>
  <c r="C35" i="5"/>
  <c r="A35" i="5"/>
  <c r="C34" i="5"/>
  <c r="A34" i="5"/>
  <c r="D33" i="5"/>
  <c r="C33" i="5"/>
  <c r="A33" i="5"/>
  <c r="D32" i="5"/>
  <c r="C32" i="5"/>
  <c r="A32" i="5"/>
  <c r="D31" i="5"/>
  <c r="C31" i="5"/>
  <c r="A31" i="5"/>
  <c r="D28" i="5"/>
  <c r="C28" i="5"/>
  <c r="A28" i="5"/>
  <c r="D27" i="5"/>
  <c r="C27" i="5"/>
  <c r="A27" i="5"/>
  <c r="D26" i="5"/>
  <c r="C26" i="5"/>
  <c r="A26" i="5"/>
  <c r="D25" i="5"/>
  <c r="C25" i="5"/>
  <c r="A25" i="5"/>
  <c r="D24" i="5"/>
  <c r="C24" i="5"/>
  <c r="A24" i="5"/>
  <c r="D23" i="5"/>
  <c r="C23" i="5"/>
  <c r="A23" i="5"/>
  <c r="D22" i="5"/>
  <c r="C22" i="5"/>
  <c r="A22" i="5"/>
  <c r="D21" i="5"/>
  <c r="C21" i="5"/>
  <c r="A21" i="5"/>
  <c r="D20" i="5"/>
  <c r="C20" i="5"/>
  <c r="A20" i="5"/>
  <c r="D19" i="5"/>
  <c r="C19" i="5"/>
  <c r="A19" i="5"/>
  <c r="D18" i="5"/>
  <c r="D16" i="5" s="1"/>
  <c r="D15" i="5" s="1"/>
  <c r="C18" i="5"/>
  <c r="C16" i="5" s="1"/>
  <c r="C15" i="5" s="1"/>
  <c r="A18" i="5"/>
  <c r="D14" i="5"/>
  <c r="D13" i="5"/>
  <c r="D12" i="5"/>
  <c r="D11" i="5"/>
  <c r="D10" i="5"/>
  <c r="D9" i="5"/>
  <c r="D8" i="5"/>
  <c r="D7" i="5"/>
  <c r="D6" i="5"/>
  <c r="D5" i="5"/>
  <c r="D4" i="5"/>
  <c r="B4" i="5"/>
  <c r="D3" i="5"/>
  <c r="D2" i="5" s="1"/>
  <c r="D1" i="5" s="1"/>
  <c r="B3" i="5"/>
  <c r="B2" i="5" s="1"/>
  <c r="B1" i="5" s="1"/>
  <c r="C4" i="5"/>
  <c r="C5" i="5"/>
  <c r="C6" i="5"/>
  <c r="C7" i="5"/>
  <c r="C8" i="5"/>
  <c r="C9" i="5"/>
  <c r="C10" i="5"/>
  <c r="C11" i="5"/>
  <c r="C12" i="5"/>
  <c r="C13" i="5"/>
  <c r="C14" i="5"/>
  <c r="C3" i="5"/>
  <c r="C2" i="5" s="1"/>
  <c r="C1" i="5" s="1"/>
  <c r="A4" i="5"/>
  <c r="A5" i="5"/>
  <c r="A6" i="5"/>
  <c r="A7" i="5"/>
  <c r="A8" i="5"/>
  <c r="A9" i="5"/>
  <c r="A10" i="5"/>
  <c r="A11" i="5"/>
  <c r="A12" i="5"/>
  <c r="A13" i="5"/>
  <c r="A14" i="5"/>
  <c r="A3" i="5"/>
  <c r="A4" i="4"/>
  <c r="B4" i="4"/>
  <c r="C4" i="4"/>
  <c r="D4" i="4"/>
  <c r="A5" i="4"/>
  <c r="B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8" i="4"/>
  <c r="C18" i="4"/>
  <c r="C17" i="4" s="1"/>
  <c r="C16" i="4" s="1"/>
  <c r="D18" i="4"/>
  <c r="D17" i="4" s="1"/>
  <c r="D16" i="4" s="1"/>
  <c r="A19" i="4"/>
  <c r="C19" i="4"/>
  <c r="D19" i="4"/>
  <c r="A20" i="4"/>
  <c r="B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A25" i="4"/>
  <c r="C25" i="4"/>
  <c r="A26" i="4"/>
  <c r="C26" i="4"/>
  <c r="D26" i="4"/>
  <c r="A27" i="4"/>
  <c r="C27" i="4"/>
  <c r="D27" i="4"/>
  <c r="A28" i="4"/>
  <c r="C28" i="4"/>
  <c r="A29" i="4"/>
  <c r="C29" i="4"/>
  <c r="A30" i="4"/>
  <c r="C30" i="4"/>
  <c r="D30" i="4"/>
  <c r="A31" i="4"/>
  <c r="C31" i="4"/>
  <c r="A32" i="4"/>
  <c r="C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C36" i="4"/>
  <c r="D36" i="4"/>
  <c r="A37" i="4"/>
  <c r="C37" i="4"/>
  <c r="D37" i="4"/>
  <c r="A38" i="4"/>
  <c r="C38" i="4"/>
  <c r="D38" i="4"/>
  <c r="C3" i="4"/>
  <c r="C2" i="4" s="1"/>
  <c r="C1" i="4" s="1"/>
  <c r="D3" i="4"/>
  <c r="D2" i="4" s="1"/>
  <c r="D1" i="4" s="1"/>
  <c r="B3" i="4"/>
  <c r="B2" i="4" s="1"/>
  <c r="B1" i="4" s="1"/>
  <c r="A3" i="4"/>
  <c r="G30" i="1"/>
  <c r="G31" i="1"/>
  <c r="G32" i="1"/>
  <c r="G33" i="1"/>
  <c r="G34" i="1"/>
  <c r="G35" i="1"/>
  <c r="G39" i="1"/>
  <c r="G40" i="1"/>
  <c r="G41" i="1"/>
  <c r="G42" i="1"/>
  <c r="G43" i="1"/>
  <c r="G44" i="1"/>
  <c r="H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1" i="1"/>
  <c r="G22" i="1"/>
  <c r="G23" i="1"/>
  <c r="G24" i="1"/>
  <c r="G25" i="1"/>
  <c r="G26" i="1"/>
  <c r="G27" i="1"/>
  <c r="G28" i="1"/>
  <c r="G29" i="1"/>
  <c r="E44" i="2"/>
  <c r="E43" i="2"/>
  <c r="E42" i="2"/>
  <c r="E41" i="2"/>
  <c r="E40" i="2"/>
  <c r="E39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44" i="1"/>
  <c r="E40" i="1"/>
  <c r="E41" i="1"/>
  <c r="E42" i="1"/>
  <c r="E43" i="1"/>
  <c r="E3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B5" i="5" l="1"/>
  <c r="F7" i="2"/>
  <c r="F43" i="1"/>
  <c r="B36" i="4"/>
  <c r="F27" i="1"/>
  <c r="F28" i="1" s="1"/>
  <c r="F29" i="1" s="1"/>
  <c r="B23" i="4"/>
  <c r="B22" i="4"/>
  <c r="B6" i="4"/>
  <c r="F8" i="1"/>
  <c r="B6" i="5" l="1"/>
  <c r="F8" i="2"/>
  <c r="F44" i="1"/>
  <c r="B38" i="4" s="1"/>
  <c r="B37" i="4"/>
  <c r="B25" i="4"/>
  <c r="B26" i="4"/>
  <c r="F30" i="1"/>
  <c r="F31" i="1" s="1"/>
  <c r="B7" i="4"/>
  <c r="F9" i="1"/>
  <c r="F9" i="2" l="1"/>
  <c r="B7" i="5"/>
  <c r="F32" i="1"/>
  <c r="B28" i="4"/>
  <c r="F10" i="1"/>
  <c r="B8" i="4"/>
  <c r="F10" i="2" l="1"/>
  <c r="F33" i="1"/>
  <c r="F34" i="1" s="1"/>
  <c r="B29" i="4"/>
  <c r="F11" i="1"/>
  <c r="F11" i="2" l="1"/>
  <c r="F35" i="1"/>
  <c r="B32" i="4" s="1"/>
  <c r="B31" i="4"/>
  <c r="F12" i="1"/>
  <c r="B8" i="5" l="1"/>
  <c r="F12" i="2"/>
  <c r="B9" i="4"/>
  <c r="F13" i="1"/>
  <c r="F13" i="2" l="1"/>
  <c r="B9" i="5"/>
  <c r="F14" i="1"/>
  <c r="B10" i="4"/>
  <c r="F14" i="2" l="1"/>
  <c r="B10" i="5"/>
  <c r="F15" i="1"/>
  <c r="B11" i="4"/>
  <c r="B11" i="5" l="1"/>
  <c r="F15" i="2"/>
  <c r="B12" i="4"/>
  <c r="F16" i="1"/>
  <c r="B12" i="5" l="1"/>
  <c r="F16" i="2"/>
  <c r="B13" i="4"/>
  <c r="F17" i="1"/>
  <c r="F17" i="2" l="1"/>
  <c r="B13" i="5"/>
  <c r="F18" i="1"/>
  <c r="B14" i="4"/>
  <c r="B14" i="5" l="1"/>
  <c r="B15" i="4"/>
  <c r="F21" i="1"/>
  <c r="F22" i="2" l="1"/>
  <c r="B18" i="5"/>
  <c r="B16" i="5" s="1"/>
  <c r="B15" i="5" s="1"/>
  <c r="B18" i="4"/>
  <c r="B17" i="4" s="1"/>
  <c r="B16" i="4" s="1"/>
  <c r="F23" i="2" l="1"/>
  <c r="B19" i="5"/>
  <c r="B21" i="4"/>
  <c r="F24" i="2" l="1"/>
  <c r="B20" i="5"/>
  <c r="B24" i="4"/>
  <c r="F25" i="2" l="1"/>
  <c r="B21" i="5"/>
  <c r="B30" i="4"/>
  <c r="B27" i="4"/>
  <c r="F26" i="2" l="1"/>
  <c r="F27" i="2" l="1"/>
  <c r="F28" i="2" l="1"/>
  <c r="B22" i="5"/>
  <c r="F29" i="2" l="1"/>
  <c r="B23" i="5"/>
  <c r="F30" i="2" l="1"/>
  <c r="B24" i="5"/>
  <c r="F31" i="2" l="1"/>
  <c r="B25" i="5"/>
  <c r="F32" i="2" l="1"/>
  <c r="B26" i="5"/>
  <c r="F33" i="2" l="1"/>
  <c r="B27" i="5"/>
  <c r="B28" i="5" l="1"/>
  <c r="B31" i="5" l="1"/>
  <c r="B32" i="5" l="1"/>
  <c r="B33" i="5" l="1"/>
  <c r="B34" i="5" l="1"/>
  <c r="B36" i="5" l="1"/>
  <c r="B35" i="5"/>
</calcChain>
</file>

<file path=xl/sharedStrings.xml><?xml version="1.0" encoding="utf-8"?>
<sst xmlns="http://schemas.openxmlformats.org/spreadsheetml/2006/main" count="239" uniqueCount="99">
  <si>
    <t>Academic Year 2017-18</t>
  </si>
  <si>
    <t>Fall 2017</t>
  </si>
  <si>
    <t>Wednesday</t>
  </si>
  <si>
    <t>Aug. 23</t>
  </si>
  <si>
    <t>University/College Meetings</t>
  </si>
  <si>
    <t>Thursday</t>
  </si>
  <si>
    <t>Aug. 24</t>
  </si>
  <si>
    <t>Department Planning/Development</t>
  </si>
  <si>
    <t>Friday</t>
  </si>
  <si>
    <t>Aug. 25</t>
  </si>
  <si>
    <t>Saturday</t>
  </si>
  <si>
    <t>Aug. 26</t>
  </si>
  <si>
    <t>General Registration</t>
  </si>
  <si>
    <t>Monday</t>
  </si>
  <si>
    <t>Aug. 28</t>
  </si>
  <si>
    <t>Classes begin</t>
  </si>
  <si>
    <t>Sept. 4</t>
  </si>
  <si>
    <t>Labor Day -- no classes</t>
  </si>
  <si>
    <t>Oct. 13</t>
  </si>
  <si>
    <t>First block ends (34 days)</t>
  </si>
  <si>
    <t>Oct. 16</t>
  </si>
  <si>
    <t>Second block begins (36 days)</t>
  </si>
  <si>
    <t>Oct. 20</t>
  </si>
  <si>
    <t>Walk-Out Day</t>
  </si>
  <si>
    <t>Tuesday</t>
  </si>
  <si>
    <t>Nov. 21</t>
  </si>
  <si>
    <t>Thanksgiving Break begins at 5 p.m.</t>
  </si>
  <si>
    <t>Nov. 27</t>
  </si>
  <si>
    <t>Classes resume</t>
  </si>
  <si>
    <t>Dec. 11</t>
  </si>
  <si>
    <t>Finals begin</t>
  </si>
  <si>
    <t>Dec. 15</t>
  </si>
  <si>
    <t>Finals end</t>
  </si>
  <si>
    <t>Commencement</t>
  </si>
  <si>
    <t>Dec. 18</t>
  </si>
  <si>
    <t>Grades due at 10 a.m.</t>
  </si>
  <si>
    <t>Spring 2018</t>
  </si>
  <si>
    <t>Jan. 3</t>
  </si>
  <si>
    <t>University College Meetings</t>
  </si>
  <si>
    <t>Jan. 4</t>
  </si>
  <si>
    <t>Jan. 5</t>
  </si>
  <si>
    <t>Jan. 8</t>
  </si>
  <si>
    <t>Jan. 15</t>
  </si>
  <si>
    <t>Martin Luther King Day -- no classes</t>
  </si>
  <si>
    <t>Feb. 23</t>
  </si>
  <si>
    <t>Feb. 26</t>
  </si>
  <si>
    <t>Second block begins (35 days)</t>
  </si>
  <si>
    <t>Spring Break begins at 5 p.m.</t>
  </si>
  <si>
    <t>Summer 2018</t>
  </si>
  <si>
    <t>Three four-week sessions, followed by one two-week session</t>
  </si>
  <si>
    <t>First session begins and Registration</t>
  </si>
  <si>
    <t>Memorial Day -- no classes</t>
  </si>
  <si>
    <t>First session ends</t>
  </si>
  <si>
    <t>Second session begins and Registration</t>
  </si>
  <si>
    <t>Second session ends</t>
  </si>
  <si>
    <t>July 4 Holiday -- no classes</t>
  </si>
  <si>
    <t>Third session begins and Registration</t>
  </si>
  <si>
    <t>Aug. 3</t>
  </si>
  <si>
    <t>Third session ends</t>
  </si>
  <si>
    <t>Aug. 6</t>
  </si>
  <si>
    <t>Fourth session begins and Registration</t>
  </si>
  <si>
    <t>Aug. 17</t>
  </si>
  <si>
    <t>Fourth session ends</t>
  </si>
  <si>
    <t>Aug. 20</t>
  </si>
  <si>
    <t>http://www.nwmissouri.edu/academics/calendar.htm</t>
  </si>
  <si>
    <t>Academic Year 2018-19</t>
  </si>
  <si>
    <t>Fall 2018</t>
  </si>
  <si>
    <t>Aug. 22</t>
  </si>
  <si>
    <t>University/Academic Unit Meetings</t>
  </si>
  <si>
    <t>Registration</t>
  </si>
  <si>
    <t>Aug. 27</t>
  </si>
  <si>
    <t>Sept. 3</t>
  </si>
  <si>
    <t>Oct. 12</t>
  </si>
  <si>
    <t>Oct. 15</t>
  </si>
  <si>
    <t>Oct. 26</t>
  </si>
  <si>
    <t>Walk-Out Day -- no classes (subject to change per Homecoming date)</t>
  </si>
  <si>
    <t>Nov. 20</t>
  </si>
  <si>
    <t>Nov. 26</t>
  </si>
  <si>
    <t>Dec. 10</t>
  </si>
  <si>
    <t>Dec. 14</t>
  </si>
  <si>
    <t>Commencement (ceremonies at 9 a.m. and 2 p.m.)</t>
  </si>
  <si>
    <t>Dec. 17</t>
  </si>
  <si>
    <t>Spring 2019</t>
  </si>
  <si>
    <t>Jan. 9</t>
  </si>
  <si>
    <t>Jan. 10</t>
  </si>
  <si>
    <t>Jan. 11</t>
  </si>
  <si>
    <t>Jan. 14</t>
  </si>
  <si>
    <t>Jan. 21</t>
  </si>
  <si>
    <t>Commencement (ceremony at 7 p.m.)</t>
  </si>
  <si>
    <t>Summer 2019</t>
  </si>
  <si>
    <t>First session begins</t>
  </si>
  <si>
    <t>Second session begins</t>
  </si>
  <si>
    <t>Third session begins</t>
  </si>
  <si>
    <t>Aug. 2</t>
  </si>
  <si>
    <t>Aug. 5</t>
  </si>
  <si>
    <t>Fourth session begins</t>
  </si>
  <si>
    <t>Aug. 19</t>
  </si>
  <si>
    <t>MSACS Day 2</t>
  </si>
  <si>
    <t>MSACS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</si>
</sst>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.2"/>
      <color rgb="FF006747"/>
      <name val="Verdana"/>
      <family val="2"/>
    </font>
    <font>
      <b/>
      <sz val="11"/>
      <color rgb="FFFFFFFF"/>
      <name val="Verdana"/>
      <family val="2"/>
    </font>
    <font>
      <sz val="11"/>
      <color rgb="FF000000"/>
      <name val="Verdana"/>
      <family val="2"/>
    </font>
    <font>
      <i/>
      <sz val="11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1E1E1"/>
        <bgColor indexed="64"/>
      </patternFill>
    </fill>
    <fill>
      <patternFill patternType="solid">
        <fgColor rgb="FF0067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16" fontId="3" fillId="2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7" workbookViewId="0">
      <selection activeCell="F31" sqref="F1:H1048576"/>
    </sheetView>
  </sheetViews>
  <sheetFormatPr defaultRowHeight="22.5" customHeight="1" x14ac:dyDescent="0.25"/>
  <cols>
    <col min="1" max="3" width="27.42578125" customWidth="1"/>
    <col min="5" max="5" width="37.42578125" customWidth="1"/>
  </cols>
  <sheetData>
    <row r="1" spans="1:8" ht="22.5" customHeight="1" x14ac:dyDescent="0.25">
      <c r="A1" s="1" t="s">
        <v>0</v>
      </c>
    </row>
    <row r="3" spans="1:8" ht="22.5" customHeight="1" x14ac:dyDescent="0.25">
      <c r="A3" s="4" t="s">
        <v>1</v>
      </c>
      <c r="B3" s="4"/>
      <c r="C3" s="4"/>
    </row>
    <row r="4" spans="1:8" ht="22.5" customHeight="1" x14ac:dyDescent="0.25">
      <c r="A4" s="2" t="s">
        <v>2</v>
      </c>
      <c r="B4" s="2" t="s">
        <v>3</v>
      </c>
      <c r="C4" s="2" t="s">
        <v>4</v>
      </c>
      <c r="E4" t="str">
        <f>+C4</f>
        <v>University/College Meetings</v>
      </c>
      <c r="F4">
        <v>2017</v>
      </c>
      <c r="G4">
        <f>MONTH(DATEVALUE(SUBSTITUTE(B4,".","")))</f>
        <v>8</v>
      </c>
      <c r="H4">
        <f>DAY(DATEVALUE(SUBSTITUTE(B4,".","")))</f>
        <v>23</v>
      </c>
    </row>
    <row r="5" spans="1:8" ht="22.5" customHeight="1" x14ac:dyDescent="0.25">
      <c r="A5" s="2" t="s">
        <v>5</v>
      </c>
      <c r="B5" s="2" t="s">
        <v>6</v>
      </c>
      <c r="C5" s="2" t="s">
        <v>7</v>
      </c>
      <c r="E5" t="str">
        <f t="shared" ref="E5:E18" si="0">+C5</f>
        <v>Department Planning/Development</v>
      </c>
      <c r="F5">
        <f>+F4</f>
        <v>2017</v>
      </c>
      <c r="G5">
        <f t="shared" ref="G5:G44" si="1">MONTH(DATEVALUE(SUBSTITUTE(B5,".","")))</f>
        <v>8</v>
      </c>
      <c r="H5">
        <f t="shared" ref="H5:H18" si="2">DAY(DATEVALUE(SUBSTITUTE(B5,".","")))</f>
        <v>24</v>
      </c>
    </row>
    <row r="6" spans="1:8" ht="22.5" customHeight="1" x14ac:dyDescent="0.25">
      <c r="A6" s="2" t="s">
        <v>8</v>
      </c>
      <c r="B6" s="2" t="s">
        <v>9</v>
      </c>
      <c r="C6" s="2" t="s">
        <v>7</v>
      </c>
      <c r="E6" t="str">
        <f t="shared" si="0"/>
        <v>Department Planning/Development</v>
      </c>
      <c r="F6">
        <f t="shared" ref="F6:F18" si="3">+F5</f>
        <v>2017</v>
      </c>
      <c r="G6">
        <f t="shared" si="1"/>
        <v>8</v>
      </c>
      <c r="H6">
        <f t="shared" si="2"/>
        <v>25</v>
      </c>
    </row>
    <row r="7" spans="1:8" ht="22.5" customHeight="1" x14ac:dyDescent="0.25">
      <c r="A7" s="2" t="s">
        <v>10</v>
      </c>
      <c r="B7" s="2" t="s">
        <v>11</v>
      </c>
      <c r="C7" s="2" t="s">
        <v>12</v>
      </c>
      <c r="E7" t="str">
        <f t="shared" si="0"/>
        <v>General Registration</v>
      </c>
      <c r="F7">
        <f t="shared" si="3"/>
        <v>2017</v>
      </c>
      <c r="G7">
        <f t="shared" si="1"/>
        <v>8</v>
      </c>
      <c r="H7">
        <f t="shared" si="2"/>
        <v>26</v>
      </c>
    </row>
    <row r="8" spans="1:8" ht="22.5" customHeight="1" x14ac:dyDescent="0.25">
      <c r="A8" s="2" t="s">
        <v>13</v>
      </c>
      <c r="B8" s="2" t="s">
        <v>14</v>
      </c>
      <c r="C8" s="2" t="s">
        <v>15</v>
      </c>
      <c r="E8" t="str">
        <f t="shared" si="0"/>
        <v>Classes begin</v>
      </c>
      <c r="F8">
        <f t="shared" si="3"/>
        <v>2017</v>
      </c>
      <c r="G8">
        <f t="shared" si="1"/>
        <v>8</v>
      </c>
      <c r="H8">
        <f t="shared" si="2"/>
        <v>28</v>
      </c>
    </row>
    <row r="9" spans="1:8" ht="22.5" customHeight="1" x14ac:dyDescent="0.25">
      <c r="A9" s="2" t="s">
        <v>13</v>
      </c>
      <c r="B9" s="2" t="s">
        <v>16</v>
      </c>
      <c r="C9" s="2" t="s">
        <v>17</v>
      </c>
      <c r="E9" t="str">
        <f t="shared" si="0"/>
        <v>Labor Day -- no classes</v>
      </c>
      <c r="F9">
        <f t="shared" si="3"/>
        <v>2017</v>
      </c>
      <c r="G9">
        <f t="shared" si="1"/>
        <v>9</v>
      </c>
      <c r="H9">
        <f t="shared" si="2"/>
        <v>4</v>
      </c>
    </row>
    <row r="10" spans="1:8" ht="22.5" customHeight="1" x14ac:dyDescent="0.25">
      <c r="A10" s="2" t="s">
        <v>8</v>
      </c>
      <c r="B10" s="2" t="s">
        <v>18</v>
      </c>
      <c r="C10" s="2" t="s">
        <v>19</v>
      </c>
      <c r="E10" t="str">
        <f t="shared" si="0"/>
        <v>First block ends (34 days)</v>
      </c>
      <c r="F10">
        <f t="shared" si="3"/>
        <v>2017</v>
      </c>
      <c r="G10">
        <f t="shared" si="1"/>
        <v>10</v>
      </c>
      <c r="H10">
        <f t="shared" si="2"/>
        <v>13</v>
      </c>
    </row>
    <row r="11" spans="1:8" ht="22.5" customHeight="1" x14ac:dyDescent="0.25">
      <c r="A11" s="2" t="s">
        <v>13</v>
      </c>
      <c r="B11" s="2" t="s">
        <v>20</v>
      </c>
      <c r="C11" s="2" t="s">
        <v>21</v>
      </c>
      <c r="E11" t="str">
        <f t="shared" si="0"/>
        <v>Second block begins (36 days)</v>
      </c>
      <c r="F11">
        <f t="shared" si="3"/>
        <v>2017</v>
      </c>
      <c r="G11">
        <f t="shared" si="1"/>
        <v>10</v>
      </c>
      <c r="H11">
        <f t="shared" si="2"/>
        <v>16</v>
      </c>
    </row>
    <row r="12" spans="1:8" ht="22.5" customHeight="1" x14ac:dyDescent="0.25">
      <c r="A12" s="2" t="s">
        <v>8</v>
      </c>
      <c r="B12" s="2" t="s">
        <v>22</v>
      </c>
      <c r="C12" s="2" t="s">
        <v>23</v>
      </c>
      <c r="E12" t="str">
        <f t="shared" si="0"/>
        <v>Walk-Out Day</v>
      </c>
      <c r="F12">
        <f t="shared" si="3"/>
        <v>2017</v>
      </c>
      <c r="G12">
        <f t="shared" si="1"/>
        <v>10</v>
      </c>
      <c r="H12">
        <f t="shared" si="2"/>
        <v>20</v>
      </c>
    </row>
    <row r="13" spans="1:8" ht="22.5" customHeight="1" x14ac:dyDescent="0.25">
      <c r="A13" s="2" t="s">
        <v>24</v>
      </c>
      <c r="B13" s="2" t="s">
        <v>25</v>
      </c>
      <c r="C13" s="2" t="s">
        <v>26</v>
      </c>
      <c r="E13" t="str">
        <f t="shared" si="0"/>
        <v>Thanksgiving Break begins at 5 p.m.</v>
      </c>
      <c r="F13">
        <f t="shared" si="3"/>
        <v>2017</v>
      </c>
      <c r="G13">
        <f t="shared" si="1"/>
        <v>11</v>
      </c>
      <c r="H13">
        <f t="shared" si="2"/>
        <v>21</v>
      </c>
    </row>
    <row r="14" spans="1:8" ht="22.5" customHeight="1" x14ac:dyDescent="0.25">
      <c r="A14" s="2" t="s">
        <v>13</v>
      </c>
      <c r="B14" s="2" t="s">
        <v>27</v>
      </c>
      <c r="C14" s="2" t="s">
        <v>28</v>
      </c>
      <c r="E14" t="str">
        <f t="shared" si="0"/>
        <v>Classes resume</v>
      </c>
      <c r="F14">
        <f t="shared" si="3"/>
        <v>2017</v>
      </c>
      <c r="G14">
        <f t="shared" si="1"/>
        <v>11</v>
      </c>
      <c r="H14">
        <f t="shared" si="2"/>
        <v>27</v>
      </c>
    </row>
    <row r="15" spans="1:8" ht="22.5" customHeight="1" x14ac:dyDescent="0.25">
      <c r="A15" s="2" t="s">
        <v>13</v>
      </c>
      <c r="B15" s="2" t="s">
        <v>29</v>
      </c>
      <c r="C15" s="2" t="s">
        <v>30</v>
      </c>
      <c r="E15" t="str">
        <f t="shared" si="0"/>
        <v>Finals begin</v>
      </c>
      <c r="F15">
        <f t="shared" si="3"/>
        <v>2017</v>
      </c>
      <c r="G15">
        <f t="shared" si="1"/>
        <v>12</v>
      </c>
      <c r="H15">
        <f t="shared" si="2"/>
        <v>11</v>
      </c>
    </row>
    <row r="16" spans="1:8" ht="22.5" customHeight="1" x14ac:dyDescent="0.25">
      <c r="A16" s="2" t="s">
        <v>8</v>
      </c>
      <c r="B16" s="2" t="s">
        <v>31</v>
      </c>
      <c r="C16" s="2" t="s">
        <v>32</v>
      </c>
      <c r="E16" t="str">
        <f t="shared" si="0"/>
        <v>Finals end</v>
      </c>
      <c r="F16">
        <f t="shared" si="3"/>
        <v>2017</v>
      </c>
      <c r="G16">
        <f t="shared" si="1"/>
        <v>12</v>
      </c>
      <c r="H16">
        <f t="shared" si="2"/>
        <v>15</v>
      </c>
    </row>
    <row r="17" spans="1:8" ht="22.5" customHeight="1" x14ac:dyDescent="0.25">
      <c r="A17" s="2" t="s">
        <v>8</v>
      </c>
      <c r="B17" s="2" t="s">
        <v>31</v>
      </c>
      <c r="C17" s="2" t="s">
        <v>33</v>
      </c>
      <c r="E17" t="str">
        <f t="shared" si="0"/>
        <v>Commencement</v>
      </c>
      <c r="F17">
        <f t="shared" si="3"/>
        <v>2017</v>
      </c>
      <c r="G17">
        <f t="shared" si="1"/>
        <v>12</v>
      </c>
      <c r="H17">
        <f t="shared" si="2"/>
        <v>15</v>
      </c>
    </row>
    <row r="18" spans="1:8" ht="22.5" customHeight="1" x14ac:dyDescent="0.25">
      <c r="A18" s="2" t="s">
        <v>13</v>
      </c>
      <c r="B18" s="2" t="s">
        <v>34</v>
      </c>
      <c r="C18" s="2" t="s">
        <v>35</v>
      </c>
      <c r="E18" t="str">
        <f t="shared" si="0"/>
        <v>Grades due at 10 a.m.</v>
      </c>
      <c r="F18">
        <f t="shared" si="3"/>
        <v>2017</v>
      </c>
      <c r="G18">
        <f t="shared" si="1"/>
        <v>12</v>
      </c>
      <c r="H18">
        <f t="shared" si="2"/>
        <v>18</v>
      </c>
    </row>
    <row r="19" spans="1:8" ht="22.5" customHeight="1" x14ac:dyDescent="0.25">
      <c r="A19" s="2"/>
      <c r="B19" s="2"/>
      <c r="C19" s="2"/>
    </row>
    <row r="20" spans="1:8" ht="22.5" customHeight="1" x14ac:dyDescent="0.25">
      <c r="A20" s="4" t="s">
        <v>36</v>
      </c>
      <c r="B20" s="4"/>
      <c r="C20" s="4"/>
    </row>
    <row r="21" spans="1:8" ht="22.5" customHeight="1" x14ac:dyDescent="0.25">
      <c r="A21" s="2" t="s">
        <v>2</v>
      </c>
      <c r="B21" s="2" t="s">
        <v>37</v>
      </c>
      <c r="C21" s="2" t="s">
        <v>38</v>
      </c>
      <c r="E21" t="str">
        <f t="shared" ref="E21:E35" si="4">+C21</f>
        <v>University College Meetings</v>
      </c>
      <c r="F21">
        <f>+F18+1</f>
        <v>2018</v>
      </c>
      <c r="G21">
        <f t="shared" si="1"/>
        <v>1</v>
      </c>
      <c r="H21">
        <f t="shared" ref="H21:H44" si="5">DAY(DATEVALUE(SUBSTITUTE(B21,".","")))</f>
        <v>3</v>
      </c>
    </row>
    <row r="22" spans="1:8" ht="22.5" customHeight="1" x14ac:dyDescent="0.25">
      <c r="A22" s="2" t="s">
        <v>2</v>
      </c>
      <c r="B22" s="2" t="s">
        <v>37</v>
      </c>
      <c r="C22" s="2" t="s">
        <v>12</v>
      </c>
      <c r="E22" t="str">
        <f t="shared" si="4"/>
        <v>General Registration</v>
      </c>
      <c r="F22">
        <f>+F21</f>
        <v>2018</v>
      </c>
      <c r="G22">
        <f t="shared" si="1"/>
        <v>1</v>
      </c>
      <c r="H22">
        <f t="shared" si="5"/>
        <v>3</v>
      </c>
    </row>
    <row r="23" spans="1:8" ht="22.5" customHeight="1" x14ac:dyDescent="0.25">
      <c r="A23" s="2" t="s">
        <v>5</v>
      </c>
      <c r="B23" s="2" t="s">
        <v>39</v>
      </c>
      <c r="C23" s="2" t="s">
        <v>7</v>
      </c>
      <c r="E23" t="str">
        <f t="shared" si="4"/>
        <v>Department Planning/Development</v>
      </c>
      <c r="F23">
        <f t="shared" ref="F23:F35" si="6">+F22</f>
        <v>2018</v>
      </c>
      <c r="G23">
        <f t="shared" si="1"/>
        <v>1</v>
      </c>
      <c r="H23">
        <f t="shared" si="5"/>
        <v>4</v>
      </c>
    </row>
    <row r="24" spans="1:8" ht="22.5" customHeight="1" x14ac:dyDescent="0.25">
      <c r="A24" s="2" t="s">
        <v>8</v>
      </c>
      <c r="B24" s="2" t="s">
        <v>40</v>
      </c>
      <c r="C24" s="2" t="s">
        <v>7</v>
      </c>
      <c r="E24" t="str">
        <f t="shared" si="4"/>
        <v>Department Planning/Development</v>
      </c>
      <c r="F24">
        <f t="shared" si="6"/>
        <v>2018</v>
      </c>
      <c r="G24">
        <f t="shared" si="1"/>
        <v>1</v>
      </c>
      <c r="H24">
        <f t="shared" si="5"/>
        <v>5</v>
      </c>
    </row>
    <row r="25" spans="1:8" ht="22.5" customHeight="1" x14ac:dyDescent="0.25">
      <c r="A25" s="2" t="s">
        <v>8</v>
      </c>
      <c r="B25" s="2" t="s">
        <v>40</v>
      </c>
      <c r="C25" s="2" t="s">
        <v>12</v>
      </c>
      <c r="E25" t="str">
        <f t="shared" si="4"/>
        <v>General Registration</v>
      </c>
      <c r="F25">
        <f t="shared" si="6"/>
        <v>2018</v>
      </c>
      <c r="G25">
        <f t="shared" si="1"/>
        <v>1</v>
      </c>
      <c r="H25">
        <f t="shared" si="5"/>
        <v>5</v>
      </c>
    </row>
    <row r="26" spans="1:8" ht="22.5" customHeight="1" x14ac:dyDescent="0.25">
      <c r="A26" s="2" t="s">
        <v>13</v>
      </c>
      <c r="B26" s="2" t="s">
        <v>41</v>
      </c>
      <c r="C26" s="2" t="s">
        <v>15</v>
      </c>
      <c r="E26" t="str">
        <f t="shared" si="4"/>
        <v>Classes begin</v>
      </c>
      <c r="F26">
        <f t="shared" si="6"/>
        <v>2018</v>
      </c>
      <c r="G26">
        <f t="shared" si="1"/>
        <v>1</v>
      </c>
      <c r="H26">
        <f t="shared" si="5"/>
        <v>8</v>
      </c>
    </row>
    <row r="27" spans="1:8" ht="22.5" customHeight="1" x14ac:dyDescent="0.25">
      <c r="A27" s="2" t="s">
        <v>13</v>
      </c>
      <c r="B27" s="2" t="s">
        <v>42</v>
      </c>
      <c r="C27" s="2" t="s">
        <v>43</v>
      </c>
      <c r="E27" t="str">
        <f t="shared" si="4"/>
        <v>Martin Luther King Day -- no classes</v>
      </c>
      <c r="F27">
        <f t="shared" si="6"/>
        <v>2018</v>
      </c>
      <c r="G27">
        <f t="shared" si="1"/>
        <v>1</v>
      </c>
      <c r="H27">
        <f t="shared" si="5"/>
        <v>15</v>
      </c>
    </row>
    <row r="28" spans="1:8" ht="22.5" customHeight="1" x14ac:dyDescent="0.25">
      <c r="A28" s="2" t="s">
        <v>8</v>
      </c>
      <c r="B28" s="2" t="s">
        <v>44</v>
      </c>
      <c r="C28" s="2" t="s">
        <v>19</v>
      </c>
      <c r="E28" t="str">
        <f t="shared" si="4"/>
        <v>First block ends (34 days)</v>
      </c>
      <c r="F28">
        <f t="shared" si="6"/>
        <v>2018</v>
      </c>
      <c r="G28">
        <f t="shared" si="1"/>
        <v>2</v>
      </c>
      <c r="H28">
        <f t="shared" si="5"/>
        <v>23</v>
      </c>
    </row>
    <row r="29" spans="1:8" ht="22.5" customHeight="1" x14ac:dyDescent="0.25">
      <c r="A29" s="2" t="s">
        <v>13</v>
      </c>
      <c r="B29" s="2" t="s">
        <v>45</v>
      </c>
      <c r="C29" s="2" t="s">
        <v>46</v>
      </c>
      <c r="E29" t="str">
        <f t="shared" si="4"/>
        <v>Second block begins (35 days)</v>
      </c>
      <c r="F29">
        <f t="shared" si="6"/>
        <v>2018</v>
      </c>
      <c r="G29">
        <f t="shared" si="1"/>
        <v>2</v>
      </c>
      <c r="H29">
        <f t="shared" si="5"/>
        <v>26</v>
      </c>
    </row>
    <row r="30" spans="1:8" ht="22.5" customHeight="1" x14ac:dyDescent="0.25">
      <c r="A30" s="2" t="s">
        <v>8</v>
      </c>
      <c r="B30" s="3">
        <v>42810</v>
      </c>
      <c r="C30" s="2" t="s">
        <v>47</v>
      </c>
      <c r="E30" t="str">
        <f t="shared" si="4"/>
        <v>Spring Break begins at 5 p.m.</v>
      </c>
      <c r="F30">
        <f t="shared" si="6"/>
        <v>2018</v>
      </c>
      <c r="G30">
        <f>MONTH(B30)</f>
        <v>3</v>
      </c>
      <c r="H30">
        <f>DAY(B30)</f>
        <v>16</v>
      </c>
    </row>
    <row r="31" spans="1:8" ht="22.5" customHeight="1" x14ac:dyDescent="0.25">
      <c r="A31" s="2" t="s">
        <v>13</v>
      </c>
      <c r="B31" s="3">
        <v>42820</v>
      </c>
      <c r="C31" s="2" t="s">
        <v>28</v>
      </c>
      <c r="E31" t="str">
        <f t="shared" si="4"/>
        <v>Classes resume</v>
      </c>
      <c r="F31">
        <f t="shared" si="6"/>
        <v>2018</v>
      </c>
      <c r="G31">
        <f t="shared" ref="G31:G44" si="7">MONTH(B31)</f>
        <v>3</v>
      </c>
      <c r="H31">
        <f t="shared" ref="H31:H35" si="8">DAY(B31)</f>
        <v>26</v>
      </c>
    </row>
    <row r="32" spans="1:8" ht="22.5" customHeight="1" x14ac:dyDescent="0.25">
      <c r="A32" s="2" t="s">
        <v>13</v>
      </c>
      <c r="B32" s="3">
        <v>42848</v>
      </c>
      <c r="C32" s="2" t="s">
        <v>30</v>
      </c>
      <c r="E32" t="str">
        <f t="shared" si="4"/>
        <v>Finals begin</v>
      </c>
      <c r="F32">
        <f t="shared" si="6"/>
        <v>2018</v>
      </c>
      <c r="G32">
        <f t="shared" si="7"/>
        <v>4</v>
      </c>
      <c r="H32">
        <f t="shared" si="8"/>
        <v>23</v>
      </c>
    </row>
    <row r="33" spans="1:8" ht="22.5" customHeight="1" x14ac:dyDescent="0.25">
      <c r="A33" s="2" t="s">
        <v>8</v>
      </c>
      <c r="B33" s="3">
        <v>42852</v>
      </c>
      <c r="C33" s="2" t="s">
        <v>32</v>
      </c>
      <c r="E33" t="str">
        <f t="shared" si="4"/>
        <v>Finals end</v>
      </c>
      <c r="F33">
        <f t="shared" si="6"/>
        <v>2018</v>
      </c>
      <c r="G33">
        <f t="shared" si="7"/>
        <v>4</v>
      </c>
      <c r="H33">
        <f t="shared" si="8"/>
        <v>27</v>
      </c>
    </row>
    <row r="34" spans="1:8" ht="22.5" customHeight="1" x14ac:dyDescent="0.25">
      <c r="A34" s="2" t="s">
        <v>10</v>
      </c>
      <c r="B34" s="3">
        <v>42853</v>
      </c>
      <c r="C34" s="2" t="s">
        <v>33</v>
      </c>
      <c r="E34" t="str">
        <f t="shared" si="4"/>
        <v>Commencement</v>
      </c>
      <c r="F34">
        <f t="shared" si="6"/>
        <v>2018</v>
      </c>
      <c r="G34">
        <f t="shared" si="7"/>
        <v>4</v>
      </c>
      <c r="H34">
        <f t="shared" si="8"/>
        <v>28</v>
      </c>
    </row>
    <row r="35" spans="1:8" ht="22.5" customHeight="1" x14ac:dyDescent="0.25">
      <c r="A35" s="2" t="s">
        <v>13</v>
      </c>
      <c r="B35" s="3">
        <v>42855</v>
      </c>
      <c r="C35" s="2" t="s">
        <v>35</v>
      </c>
      <c r="E35" t="str">
        <f t="shared" si="4"/>
        <v>Grades due at 10 a.m.</v>
      </c>
      <c r="F35">
        <f t="shared" si="6"/>
        <v>2018</v>
      </c>
      <c r="G35">
        <f t="shared" si="7"/>
        <v>4</v>
      </c>
      <c r="H35">
        <f t="shared" si="8"/>
        <v>30</v>
      </c>
    </row>
    <row r="36" spans="1:8" ht="22.5" customHeight="1" x14ac:dyDescent="0.25">
      <c r="A36" s="2"/>
      <c r="B36" s="2"/>
      <c r="C36" s="2"/>
    </row>
    <row r="37" spans="1:8" ht="22.5" customHeight="1" x14ac:dyDescent="0.25">
      <c r="A37" s="4" t="s">
        <v>48</v>
      </c>
      <c r="B37" s="4"/>
      <c r="C37" s="4"/>
    </row>
    <row r="38" spans="1:8" ht="22.5" customHeight="1" x14ac:dyDescent="0.25">
      <c r="A38" s="5" t="s">
        <v>49</v>
      </c>
      <c r="B38" s="5"/>
      <c r="C38" s="5"/>
    </row>
    <row r="39" spans="1:8" ht="22.5" customHeight="1" x14ac:dyDescent="0.25">
      <c r="A39" s="2" t="s">
        <v>13</v>
      </c>
      <c r="B39" s="3">
        <v>42862</v>
      </c>
      <c r="C39" s="2" t="s">
        <v>50</v>
      </c>
      <c r="E39" t="str">
        <f t="shared" ref="E39:E44" si="9">+C39</f>
        <v>First session begins and Registration</v>
      </c>
      <c r="F39">
        <f>+F35</f>
        <v>2018</v>
      </c>
      <c r="G39">
        <f t="shared" si="7"/>
        <v>5</v>
      </c>
      <c r="H39">
        <f>DAY(B39)</f>
        <v>7</v>
      </c>
    </row>
    <row r="40" spans="1:8" ht="22.5" customHeight="1" x14ac:dyDescent="0.25">
      <c r="A40" s="2" t="s">
        <v>13</v>
      </c>
      <c r="B40" s="3">
        <v>42883</v>
      </c>
      <c r="C40" s="2" t="s">
        <v>51</v>
      </c>
      <c r="E40" t="str">
        <f t="shared" si="9"/>
        <v>Memorial Day -- no classes</v>
      </c>
      <c r="F40">
        <f>+F39</f>
        <v>2018</v>
      </c>
      <c r="G40">
        <f t="shared" si="7"/>
        <v>5</v>
      </c>
      <c r="H40">
        <f t="shared" ref="H40:H44" si="10">DAY(B40)</f>
        <v>28</v>
      </c>
    </row>
    <row r="41" spans="1:8" ht="22.5" customHeight="1" x14ac:dyDescent="0.25">
      <c r="A41" s="2" t="s">
        <v>13</v>
      </c>
      <c r="B41" s="3">
        <v>42890</v>
      </c>
      <c r="C41" s="2" t="s">
        <v>52</v>
      </c>
      <c r="E41" t="str">
        <f t="shared" si="9"/>
        <v>First session ends</v>
      </c>
      <c r="F41">
        <f t="shared" ref="F41:F44" si="11">+F40</f>
        <v>2018</v>
      </c>
      <c r="G41">
        <f t="shared" si="7"/>
        <v>6</v>
      </c>
      <c r="H41">
        <f t="shared" si="10"/>
        <v>4</v>
      </c>
    </row>
    <row r="42" spans="1:8" ht="22.5" customHeight="1" x14ac:dyDescent="0.25">
      <c r="A42" s="2" t="s">
        <v>2</v>
      </c>
      <c r="B42" s="3">
        <v>42892</v>
      </c>
      <c r="C42" s="2" t="s">
        <v>53</v>
      </c>
      <c r="E42" t="str">
        <f t="shared" si="9"/>
        <v>Second session begins and Registration</v>
      </c>
      <c r="F42">
        <f t="shared" si="11"/>
        <v>2018</v>
      </c>
      <c r="G42">
        <f t="shared" si="7"/>
        <v>6</v>
      </c>
      <c r="H42">
        <f t="shared" si="10"/>
        <v>6</v>
      </c>
    </row>
    <row r="43" spans="1:8" ht="22.5" customHeight="1" x14ac:dyDescent="0.25">
      <c r="A43" s="2" t="s">
        <v>24</v>
      </c>
      <c r="B43" s="3">
        <v>42919</v>
      </c>
      <c r="C43" s="2" t="s">
        <v>54</v>
      </c>
      <c r="E43" t="str">
        <f t="shared" si="9"/>
        <v>Second session ends</v>
      </c>
      <c r="F43">
        <f t="shared" si="11"/>
        <v>2018</v>
      </c>
      <c r="G43">
        <f t="shared" si="7"/>
        <v>7</v>
      </c>
      <c r="H43">
        <f t="shared" si="10"/>
        <v>3</v>
      </c>
    </row>
    <row r="44" spans="1:8" ht="22.5" customHeight="1" x14ac:dyDescent="0.25">
      <c r="A44" s="2" t="s">
        <v>2</v>
      </c>
      <c r="B44" s="3">
        <v>42920</v>
      </c>
      <c r="C44" s="2" t="s">
        <v>55</v>
      </c>
      <c r="E44" t="str">
        <f t="shared" si="9"/>
        <v>July 4 Holiday -- no classes</v>
      </c>
      <c r="F44">
        <f t="shared" si="11"/>
        <v>2018</v>
      </c>
      <c r="G44">
        <f t="shared" si="7"/>
        <v>7</v>
      </c>
      <c r="H44">
        <f t="shared" si="10"/>
        <v>4</v>
      </c>
    </row>
    <row r="45" spans="1:8" ht="22.5" customHeight="1" x14ac:dyDescent="0.25">
      <c r="A45" s="2" t="s">
        <v>13</v>
      </c>
      <c r="B45" s="3">
        <v>42925</v>
      </c>
      <c r="C45" s="2" t="s">
        <v>56</v>
      </c>
    </row>
    <row r="46" spans="1:8" ht="22.5" customHeight="1" x14ac:dyDescent="0.25">
      <c r="A46" s="2" t="s">
        <v>8</v>
      </c>
      <c r="B46" s="2" t="s">
        <v>57</v>
      </c>
      <c r="C46" s="2" t="s">
        <v>58</v>
      </c>
    </row>
    <row r="47" spans="1:8" ht="22.5" customHeight="1" x14ac:dyDescent="0.25">
      <c r="A47" s="2" t="s">
        <v>13</v>
      </c>
      <c r="B47" s="2" t="s">
        <v>59</v>
      </c>
      <c r="C47" s="2" t="s">
        <v>60</v>
      </c>
    </row>
    <row r="48" spans="1:8" ht="22.5" customHeight="1" x14ac:dyDescent="0.25">
      <c r="A48" s="2" t="s">
        <v>8</v>
      </c>
      <c r="B48" s="2" t="s">
        <v>61</v>
      </c>
      <c r="C48" s="2" t="s">
        <v>62</v>
      </c>
    </row>
    <row r="49" spans="1:3" ht="22.5" customHeight="1" x14ac:dyDescent="0.25">
      <c r="A49" s="2" t="s">
        <v>13</v>
      </c>
      <c r="B49" s="2" t="s">
        <v>63</v>
      </c>
      <c r="C49" s="2" t="s">
        <v>35</v>
      </c>
    </row>
  </sheetData>
  <mergeCells count="4">
    <mergeCell ref="A3:C3"/>
    <mergeCell ref="A20:C20"/>
    <mergeCell ref="A37:C37"/>
    <mergeCell ref="A38:C3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31" workbookViewId="0">
      <selection activeCell="H39" sqref="H39"/>
    </sheetView>
  </sheetViews>
  <sheetFormatPr defaultRowHeight="21" customHeight="1" x14ac:dyDescent="0.25"/>
  <cols>
    <col min="1" max="2" width="27.85546875" customWidth="1"/>
    <col min="3" max="3" width="36.42578125" customWidth="1"/>
    <col min="5" max="5" width="37.42578125" customWidth="1"/>
  </cols>
  <sheetData>
    <row r="1" spans="1:8" ht="21" customHeight="1" x14ac:dyDescent="0.25">
      <c r="A1" s="1" t="s">
        <v>65</v>
      </c>
    </row>
    <row r="3" spans="1:8" ht="21" customHeight="1" x14ac:dyDescent="0.25">
      <c r="A3" s="4" t="s">
        <v>66</v>
      </c>
      <c r="B3" s="4"/>
      <c r="C3" s="4"/>
    </row>
    <row r="4" spans="1:8" ht="21" customHeight="1" x14ac:dyDescent="0.25">
      <c r="A4" s="2" t="s">
        <v>2</v>
      </c>
      <c r="B4" s="2" t="s">
        <v>67</v>
      </c>
      <c r="C4" s="2" t="s">
        <v>68</v>
      </c>
      <c r="E4" t="str">
        <f>+C4</f>
        <v>University/Academic Unit Meetings</v>
      </c>
      <c r="F4">
        <v>2017</v>
      </c>
      <c r="G4">
        <f>MONTH(DATEVALUE(SUBSTITUTE(B4,".","")))</f>
        <v>8</v>
      </c>
      <c r="H4">
        <f>DAY(DATEVALUE(SUBSTITUTE(B4,".","")))</f>
        <v>22</v>
      </c>
    </row>
    <row r="5" spans="1:8" ht="21" customHeight="1" x14ac:dyDescent="0.25">
      <c r="A5" s="2" t="s">
        <v>5</v>
      </c>
      <c r="B5" s="2" t="s">
        <v>3</v>
      </c>
      <c r="C5" s="2" t="s">
        <v>7</v>
      </c>
      <c r="E5" t="str">
        <f t="shared" ref="E5:E18" si="0">+C5</f>
        <v>Department Planning/Development</v>
      </c>
      <c r="F5">
        <f>+F4</f>
        <v>2017</v>
      </c>
      <c r="G5">
        <f t="shared" ref="G5:G44" si="1">MONTH(DATEVALUE(SUBSTITUTE(B5,".","")))</f>
        <v>8</v>
      </c>
      <c r="H5">
        <f t="shared" ref="H5:H18" si="2">DAY(DATEVALUE(SUBSTITUTE(B5,".","")))</f>
        <v>23</v>
      </c>
    </row>
    <row r="6" spans="1:8" ht="21" customHeight="1" x14ac:dyDescent="0.25">
      <c r="A6" s="2" t="s">
        <v>10</v>
      </c>
      <c r="B6" s="2" t="s">
        <v>9</v>
      </c>
      <c r="C6" s="2" t="s">
        <v>69</v>
      </c>
      <c r="E6" t="str">
        <f t="shared" si="0"/>
        <v>Registration</v>
      </c>
      <c r="F6">
        <f t="shared" ref="F6:F18" si="3">+F5</f>
        <v>2017</v>
      </c>
      <c r="G6">
        <f t="shared" si="1"/>
        <v>8</v>
      </c>
      <c r="H6">
        <f t="shared" si="2"/>
        <v>25</v>
      </c>
    </row>
    <row r="7" spans="1:8" ht="21" customHeight="1" x14ac:dyDescent="0.25">
      <c r="A7" s="2" t="s">
        <v>13</v>
      </c>
      <c r="B7" s="2" t="s">
        <v>70</v>
      </c>
      <c r="C7" s="2" t="s">
        <v>15</v>
      </c>
      <c r="E7" t="str">
        <f t="shared" si="0"/>
        <v>Classes begin</v>
      </c>
      <c r="F7">
        <f t="shared" si="3"/>
        <v>2017</v>
      </c>
      <c r="G7">
        <f t="shared" si="1"/>
        <v>8</v>
      </c>
      <c r="H7">
        <f t="shared" si="2"/>
        <v>27</v>
      </c>
    </row>
    <row r="8" spans="1:8" ht="21" customHeight="1" x14ac:dyDescent="0.25">
      <c r="A8" s="2" t="s">
        <v>13</v>
      </c>
      <c r="B8" s="2" t="s">
        <v>71</v>
      </c>
      <c r="C8" s="2" t="s">
        <v>17</v>
      </c>
      <c r="E8" t="str">
        <f t="shared" si="0"/>
        <v>Labor Day -- no classes</v>
      </c>
      <c r="F8">
        <f t="shared" si="3"/>
        <v>2017</v>
      </c>
      <c r="G8">
        <f t="shared" si="1"/>
        <v>9</v>
      </c>
      <c r="H8">
        <f t="shared" si="2"/>
        <v>3</v>
      </c>
    </row>
    <row r="9" spans="1:8" ht="21" customHeight="1" x14ac:dyDescent="0.25">
      <c r="A9" s="2" t="s">
        <v>8</v>
      </c>
      <c r="B9" s="2" t="s">
        <v>72</v>
      </c>
      <c r="C9" s="2" t="s">
        <v>19</v>
      </c>
      <c r="E9" t="str">
        <f t="shared" si="0"/>
        <v>First block ends (34 days)</v>
      </c>
      <c r="F9">
        <f t="shared" si="3"/>
        <v>2017</v>
      </c>
      <c r="G9">
        <f t="shared" si="1"/>
        <v>10</v>
      </c>
      <c r="H9">
        <f t="shared" si="2"/>
        <v>12</v>
      </c>
    </row>
    <row r="10" spans="1:8" ht="21" customHeight="1" x14ac:dyDescent="0.25">
      <c r="A10" s="2" t="s">
        <v>13</v>
      </c>
      <c r="B10" s="2" t="s">
        <v>73</v>
      </c>
      <c r="C10" s="2" t="s">
        <v>21</v>
      </c>
      <c r="E10" t="str">
        <f t="shared" si="0"/>
        <v>Second block begins (36 days)</v>
      </c>
      <c r="F10">
        <f t="shared" si="3"/>
        <v>2017</v>
      </c>
      <c r="G10">
        <f t="shared" si="1"/>
        <v>10</v>
      </c>
      <c r="H10">
        <f t="shared" si="2"/>
        <v>15</v>
      </c>
    </row>
    <row r="11" spans="1:8" ht="21" customHeight="1" x14ac:dyDescent="0.25">
      <c r="A11" s="2" t="s">
        <v>8</v>
      </c>
      <c r="B11" s="2" t="s">
        <v>74</v>
      </c>
      <c r="C11" s="2" t="s">
        <v>75</v>
      </c>
      <c r="E11" t="str">
        <f t="shared" si="0"/>
        <v>Walk-Out Day -- no classes (subject to change per Homecoming date)</v>
      </c>
      <c r="F11">
        <f t="shared" si="3"/>
        <v>2017</v>
      </c>
      <c r="G11">
        <f t="shared" si="1"/>
        <v>10</v>
      </c>
      <c r="H11">
        <f t="shared" si="2"/>
        <v>26</v>
      </c>
    </row>
    <row r="12" spans="1:8" ht="21" customHeight="1" x14ac:dyDescent="0.25">
      <c r="A12" s="2" t="s">
        <v>24</v>
      </c>
      <c r="B12" s="2" t="s">
        <v>76</v>
      </c>
      <c r="C12" s="2" t="s">
        <v>26</v>
      </c>
      <c r="E12" t="str">
        <f t="shared" si="0"/>
        <v>Thanksgiving Break begins at 5 p.m.</v>
      </c>
      <c r="F12">
        <f t="shared" si="3"/>
        <v>2017</v>
      </c>
      <c r="G12">
        <f t="shared" si="1"/>
        <v>11</v>
      </c>
      <c r="H12">
        <f t="shared" si="2"/>
        <v>20</v>
      </c>
    </row>
    <row r="13" spans="1:8" ht="21" customHeight="1" x14ac:dyDescent="0.25">
      <c r="A13" s="2" t="s">
        <v>13</v>
      </c>
      <c r="B13" s="2" t="s">
        <v>77</v>
      </c>
      <c r="C13" s="2" t="s">
        <v>28</v>
      </c>
      <c r="E13" t="str">
        <f t="shared" si="0"/>
        <v>Classes resume</v>
      </c>
      <c r="F13">
        <f t="shared" si="3"/>
        <v>2017</v>
      </c>
      <c r="G13">
        <f t="shared" si="1"/>
        <v>11</v>
      </c>
      <c r="H13">
        <f t="shared" si="2"/>
        <v>26</v>
      </c>
    </row>
    <row r="14" spans="1:8" ht="21" customHeight="1" x14ac:dyDescent="0.25">
      <c r="A14" s="2" t="s">
        <v>13</v>
      </c>
      <c r="B14" s="2" t="s">
        <v>78</v>
      </c>
      <c r="C14" s="2" t="s">
        <v>30</v>
      </c>
      <c r="E14" t="str">
        <f t="shared" si="0"/>
        <v>Finals begin</v>
      </c>
      <c r="F14">
        <f t="shared" si="3"/>
        <v>2017</v>
      </c>
      <c r="G14">
        <f t="shared" si="1"/>
        <v>12</v>
      </c>
      <c r="H14">
        <f t="shared" si="2"/>
        <v>10</v>
      </c>
    </row>
    <row r="15" spans="1:8" ht="21" customHeight="1" x14ac:dyDescent="0.25">
      <c r="A15" s="2" t="s">
        <v>8</v>
      </c>
      <c r="B15" s="2" t="s">
        <v>79</v>
      </c>
      <c r="C15" s="2" t="s">
        <v>32</v>
      </c>
      <c r="E15" t="str">
        <f t="shared" si="0"/>
        <v>Finals end</v>
      </c>
      <c r="F15">
        <f t="shared" si="3"/>
        <v>2017</v>
      </c>
      <c r="G15">
        <f t="shared" si="1"/>
        <v>12</v>
      </c>
      <c r="H15">
        <f t="shared" si="2"/>
        <v>14</v>
      </c>
    </row>
    <row r="16" spans="1:8" ht="21" customHeight="1" x14ac:dyDescent="0.25">
      <c r="A16" s="2" t="s">
        <v>8</v>
      </c>
      <c r="B16" s="2" t="s">
        <v>79</v>
      </c>
      <c r="C16" s="2" t="s">
        <v>80</v>
      </c>
      <c r="E16" t="str">
        <f t="shared" si="0"/>
        <v>Commencement (ceremonies at 9 a.m. and 2 p.m.)</v>
      </c>
      <c r="F16">
        <f t="shared" si="3"/>
        <v>2017</v>
      </c>
      <c r="G16">
        <f t="shared" si="1"/>
        <v>12</v>
      </c>
      <c r="H16">
        <f t="shared" si="2"/>
        <v>14</v>
      </c>
    </row>
    <row r="17" spans="1:8" ht="21" customHeight="1" x14ac:dyDescent="0.25">
      <c r="A17" s="2" t="s">
        <v>13</v>
      </c>
      <c r="B17" s="2" t="s">
        <v>81</v>
      </c>
      <c r="C17" s="2" t="s">
        <v>35</v>
      </c>
      <c r="E17" t="str">
        <f t="shared" si="0"/>
        <v>Grades due at 10 a.m.</v>
      </c>
      <c r="F17">
        <f t="shared" si="3"/>
        <v>2017</v>
      </c>
      <c r="G17">
        <f t="shared" si="1"/>
        <v>12</v>
      </c>
      <c r="H17">
        <f t="shared" si="2"/>
        <v>17</v>
      </c>
    </row>
    <row r="18" spans="1:8" ht="21" customHeight="1" x14ac:dyDescent="0.25">
      <c r="A18" s="2"/>
      <c r="B18" s="2"/>
      <c r="C18" s="2"/>
    </row>
    <row r="19" spans="1:8" ht="21" customHeight="1" x14ac:dyDescent="0.25">
      <c r="A19" s="4" t="s">
        <v>82</v>
      </c>
      <c r="B19" s="4"/>
      <c r="C19" s="4"/>
    </row>
    <row r="20" spans="1:8" ht="21" customHeight="1" x14ac:dyDescent="0.25">
      <c r="A20" s="2" t="s">
        <v>2</v>
      </c>
      <c r="B20" s="2" t="s">
        <v>83</v>
      </c>
      <c r="C20" s="2" t="s">
        <v>68</v>
      </c>
      <c r="E20" t="str">
        <f t="shared" ref="E20:E35" si="4">+C20</f>
        <v>University/Academic Unit Meetings</v>
      </c>
      <c r="F20">
        <f>+F17+1</f>
        <v>2018</v>
      </c>
      <c r="G20">
        <f t="shared" si="1"/>
        <v>1</v>
      </c>
      <c r="H20">
        <f t="shared" ref="H20:H44" si="5">DAY(DATEVALUE(SUBSTITUTE(B20,".","")))</f>
        <v>9</v>
      </c>
    </row>
    <row r="21" spans="1:8" ht="21" customHeight="1" x14ac:dyDescent="0.25">
      <c r="A21" s="2" t="s">
        <v>5</v>
      </c>
      <c r="B21" s="2" t="s">
        <v>84</v>
      </c>
      <c r="C21" s="2" t="s">
        <v>7</v>
      </c>
      <c r="E21" t="str">
        <f t="shared" si="4"/>
        <v>Department Planning/Development</v>
      </c>
      <c r="F21">
        <f>+F20</f>
        <v>2018</v>
      </c>
      <c r="G21">
        <f t="shared" si="1"/>
        <v>1</v>
      </c>
      <c r="H21">
        <f t="shared" si="5"/>
        <v>10</v>
      </c>
    </row>
    <row r="22" spans="1:8" ht="21" customHeight="1" x14ac:dyDescent="0.25">
      <c r="A22" s="2" t="s">
        <v>8</v>
      </c>
      <c r="B22" s="2" t="s">
        <v>85</v>
      </c>
      <c r="C22" s="2" t="s">
        <v>69</v>
      </c>
      <c r="E22" t="str">
        <f t="shared" si="4"/>
        <v>Registration</v>
      </c>
      <c r="F22">
        <f>+F21</f>
        <v>2018</v>
      </c>
      <c r="G22">
        <f t="shared" si="1"/>
        <v>1</v>
      </c>
      <c r="H22">
        <f t="shared" si="5"/>
        <v>11</v>
      </c>
    </row>
    <row r="23" spans="1:8" ht="21" customHeight="1" x14ac:dyDescent="0.25">
      <c r="A23" s="2" t="s">
        <v>13</v>
      </c>
      <c r="B23" s="2" t="s">
        <v>86</v>
      </c>
      <c r="C23" s="2" t="s">
        <v>15</v>
      </c>
      <c r="E23" t="str">
        <f t="shared" si="4"/>
        <v>Classes begin</v>
      </c>
      <c r="F23">
        <f t="shared" ref="F23:F35" si="6">+F22</f>
        <v>2018</v>
      </c>
      <c r="G23">
        <f t="shared" si="1"/>
        <v>1</v>
      </c>
      <c r="H23">
        <f t="shared" si="5"/>
        <v>14</v>
      </c>
    </row>
    <row r="24" spans="1:8" ht="21" customHeight="1" x14ac:dyDescent="0.25">
      <c r="A24" s="2" t="s">
        <v>13</v>
      </c>
      <c r="B24" s="2" t="s">
        <v>87</v>
      </c>
      <c r="C24" s="2" t="s">
        <v>43</v>
      </c>
      <c r="E24" t="str">
        <f t="shared" si="4"/>
        <v>Martin Luther King Day -- no classes</v>
      </c>
      <c r="F24">
        <f t="shared" si="6"/>
        <v>2018</v>
      </c>
      <c r="G24">
        <f t="shared" si="1"/>
        <v>1</v>
      </c>
      <c r="H24">
        <f t="shared" si="5"/>
        <v>21</v>
      </c>
    </row>
    <row r="25" spans="1:8" ht="21" customHeight="1" x14ac:dyDescent="0.25">
      <c r="A25" s="2" t="s">
        <v>8</v>
      </c>
      <c r="B25" s="3">
        <v>42795</v>
      </c>
      <c r="C25" s="2" t="s">
        <v>19</v>
      </c>
      <c r="E25" t="str">
        <f t="shared" si="4"/>
        <v>First block ends (34 days)</v>
      </c>
      <c r="F25">
        <f t="shared" si="6"/>
        <v>2018</v>
      </c>
      <c r="G25">
        <f t="shared" ref="G25:G29" si="7">MONTH(B25)</f>
        <v>3</v>
      </c>
      <c r="H25">
        <f t="shared" ref="H25:H29" si="8">DAY(B25)</f>
        <v>1</v>
      </c>
    </row>
    <row r="26" spans="1:8" ht="21" customHeight="1" x14ac:dyDescent="0.25">
      <c r="A26" s="2" t="s">
        <v>13</v>
      </c>
      <c r="B26" s="3">
        <v>42798</v>
      </c>
      <c r="C26" s="2" t="s">
        <v>46</v>
      </c>
      <c r="E26" t="str">
        <f t="shared" si="4"/>
        <v>Second block begins (35 days)</v>
      </c>
      <c r="F26">
        <f t="shared" si="6"/>
        <v>2018</v>
      </c>
      <c r="G26">
        <f t="shared" si="7"/>
        <v>3</v>
      </c>
      <c r="H26">
        <f t="shared" si="8"/>
        <v>4</v>
      </c>
    </row>
    <row r="27" spans="1:8" ht="21" customHeight="1" x14ac:dyDescent="0.25">
      <c r="A27" s="2" t="s">
        <v>8</v>
      </c>
      <c r="B27" s="3">
        <v>42816</v>
      </c>
      <c r="C27" s="2" t="s">
        <v>47</v>
      </c>
      <c r="E27" t="str">
        <f t="shared" si="4"/>
        <v>Spring Break begins at 5 p.m.</v>
      </c>
      <c r="F27">
        <f t="shared" si="6"/>
        <v>2018</v>
      </c>
      <c r="G27">
        <f t="shared" si="7"/>
        <v>3</v>
      </c>
      <c r="H27">
        <f t="shared" si="8"/>
        <v>22</v>
      </c>
    </row>
    <row r="28" spans="1:8" ht="21" customHeight="1" x14ac:dyDescent="0.25">
      <c r="A28" s="2" t="s">
        <v>13</v>
      </c>
      <c r="B28" s="3">
        <v>42826</v>
      </c>
      <c r="C28" s="2" t="s">
        <v>28</v>
      </c>
      <c r="E28" t="str">
        <f t="shared" si="4"/>
        <v>Classes resume</v>
      </c>
      <c r="F28">
        <f t="shared" si="6"/>
        <v>2018</v>
      </c>
      <c r="G28">
        <f t="shared" si="7"/>
        <v>4</v>
      </c>
      <c r="H28">
        <f t="shared" si="8"/>
        <v>1</v>
      </c>
    </row>
    <row r="29" spans="1:8" ht="21" customHeight="1" x14ac:dyDescent="0.25">
      <c r="A29" s="2" t="s">
        <v>13</v>
      </c>
      <c r="B29" s="3">
        <v>42854</v>
      </c>
      <c r="C29" s="2" t="s">
        <v>30</v>
      </c>
      <c r="E29" t="str">
        <f t="shared" si="4"/>
        <v>Finals begin</v>
      </c>
      <c r="F29">
        <f t="shared" si="6"/>
        <v>2018</v>
      </c>
      <c r="G29">
        <f t="shared" si="7"/>
        <v>4</v>
      </c>
      <c r="H29">
        <f t="shared" si="8"/>
        <v>29</v>
      </c>
    </row>
    <row r="30" spans="1:8" ht="21" customHeight="1" x14ac:dyDescent="0.25">
      <c r="A30" s="2" t="s">
        <v>8</v>
      </c>
      <c r="B30" s="3">
        <v>42858</v>
      </c>
      <c r="C30" s="2" t="s">
        <v>32</v>
      </c>
      <c r="E30" t="str">
        <f t="shared" si="4"/>
        <v>Finals end</v>
      </c>
      <c r="F30">
        <f t="shared" si="6"/>
        <v>2018</v>
      </c>
      <c r="G30">
        <f>MONTH(B30)</f>
        <v>5</v>
      </c>
      <c r="H30">
        <f>DAY(B30)</f>
        <v>3</v>
      </c>
    </row>
    <row r="31" spans="1:8" ht="21" customHeight="1" x14ac:dyDescent="0.25">
      <c r="A31" s="2" t="s">
        <v>8</v>
      </c>
      <c r="B31" s="3">
        <v>42858</v>
      </c>
      <c r="C31" s="2" t="s">
        <v>88</v>
      </c>
      <c r="E31" t="str">
        <f t="shared" si="4"/>
        <v>Commencement (ceremony at 7 p.m.)</v>
      </c>
      <c r="F31">
        <f t="shared" si="6"/>
        <v>2018</v>
      </c>
      <c r="G31">
        <f t="shared" ref="G31:G44" si="9">MONTH(B31)</f>
        <v>5</v>
      </c>
      <c r="H31">
        <f t="shared" ref="H31:H35" si="10">DAY(B31)</f>
        <v>3</v>
      </c>
    </row>
    <row r="32" spans="1:8" ht="21" customHeight="1" x14ac:dyDescent="0.25">
      <c r="A32" s="2" t="s">
        <v>10</v>
      </c>
      <c r="B32" s="3">
        <v>42859</v>
      </c>
      <c r="C32" s="2" t="s">
        <v>80</v>
      </c>
      <c r="E32" t="str">
        <f t="shared" si="4"/>
        <v>Commencement (ceremonies at 9 a.m. and 2 p.m.)</v>
      </c>
      <c r="F32">
        <f t="shared" si="6"/>
        <v>2018</v>
      </c>
      <c r="G32">
        <f t="shared" si="9"/>
        <v>5</v>
      </c>
      <c r="H32">
        <f t="shared" si="10"/>
        <v>4</v>
      </c>
    </row>
    <row r="33" spans="1:8" ht="21" customHeight="1" x14ac:dyDescent="0.25">
      <c r="A33" s="2" t="s">
        <v>13</v>
      </c>
      <c r="B33" s="3">
        <v>42861</v>
      </c>
      <c r="C33" s="2" t="s">
        <v>35</v>
      </c>
      <c r="E33" t="str">
        <f t="shared" si="4"/>
        <v>Grades due at 10 a.m.</v>
      </c>
      <c r="F33">
        <f t="shared" si="6"/>
        <v>2018</v>
      </c>
      <c r="G33">
        <f t="shared" si="9"/>
        <v>5</v>
      </c>
      <c r="H33">
        <f t="shared" si="10"/>
        <v>6</v>
      </c>
    </row>
    <row r="34" spans="1:8" ht="21" customHeight="1" x14ac:dyDescent="0.25">
      <c r="A34" s="2"/>
      <c r="B34" s="2"/>
      <c r="C34" s="2"/>
    </row>
    <row r="35" spans="1:8" ht="21" customHeight="1" x14ac:dyDescent="0.25">
      <c r="A35" s="4" t="s">
        <v>89</v>
      </c>
      <c r="B35" s="4"/>
      <c r="C35" s="4"/>
    </row>
    <row r="36" spans="1:8" ht="21" customHeight="1" x14ac:dyDescent="0.25">
      <c r="A36" s="5" t="s">
        <v>49</v>
      </c>
      <c r="B36" s="5"/>
      <c r="C36" s="5"/>
    </row>
    <row r="37" spans="1:8" ht="21" customHeight="1" x14ac:dyDescent="0.25">
      <c r="A37" s="2" t="s">
        <v>13</v>
      </c>
      <c r="B37" s="3">
        <v>42868</v>
      </c>
      <c r="C37" s="2" t="s">
        <v>90</v>
      </c>
      <c r="E37" t="str">
        <f t="shared" ref="E37:E44" si="11">+C37</f>
        <v>First session begins</v>
      </c>
      <c r="F37">
        <f>+F33+1</f>
        <v>2019</v>
      </c>
      <c r="G37">
        <f t="shared" si="9"/>
        <v>5</v>
      </c>
      <c r="H37">
        <f t="shared" ref="H37:H43" si="12">DAY(B37)</f>
        <v>13</v>
      </c>
    </row>
    <row r="38" spans="1:8" ht="21" customHeight="1" x14ac:dyDescent="0.25">
      <c r="A38" s="2" t="s">
        <v>13</v>
      </c>
      <c r="B38" s="3">
        <v>42868</v>
      </c>
      <c r="C38" s="2" t="s">
        <v>69</v>
      </c>
      <c r="E38" t="str">
        <f t="shared" si="11"/>
        <v>Registration</v>
      </c>
      <c r="F38">
        <f>+F37</f>
        <v>2019</v>
      </c>
      <c r="G38">
        <f t="shared" si="9"/>
        <v>5</v>
      </c>
      <c r="H38">
        <f t="shared" si="12"/>
        <v>13</v>
      </c>
    </row>
    <row r="39" spans="1:8" ht="21" customHeight="1" x14ac:dyDescent="0.25">
      <c r="A39" s="2" t="s">
        <v>13</v>
      </c>
      <c r="B39" s="3">
        <v>42882</v>
      </c>
      <c r="C39" s="2" t="s">
        <v>51</v>
      </c>
      <c r="E39" t="str">
        <f t="shared" si="11"/>
        <v>Memorial Day -- no classes</v>
      </c>
      <c r="F39">
        <f t="shared" ref="F39:F44" si="13">+F38</f>
        <v>2019</v>
      </c>
      <c r="G39">
        <f t="shared" si="9"/>
        <v>5</v>
      </c>
      <c r="H39">
        <f t="shared" si="12"/>
        <v>27</v>
      </c>
    </row>
    <row r="40" spans="1:8" ht="21" customHeight="1" x14ac:dyDescent="0.25">
      <c r="A40" s="2" t="s">
        <v>8</v>
      </c>
      <c r="B40" s="3">
        <v>42893</v>
      </c>
      <c r="C40" s="2" t="s">
        <v>52</v>
      </c>
      <c r="E40" t="str">
        <f t="shared" si="11"/>
        <v>First session ends</v>
      </c>
      <c r="F40">
        <f t="shared" si="13"/>
        <v>2019</v>
      </c>
      <c r="G40">
        <f t="shared" si="9"/>
        <v>6</v>
      </c>
      <c r="H40">
        <f t="shared" si="12"/>
        <v>7</v>
      </c>
    </row>
    <row r="41" spans="1:8" ht="21" customHeight="1" x14ac:dyDescent="0.25">
      <c r="A41" s="2" t="s">
        <v>13</v>
      </c>
      <c r="B41" s="3">
        <v>42896</v>
      </c>
      <c r="C41" s="2" t="s">
        <v>91</v>
      </c>
      <c r="E41" t="str">
        <f t="shared" si="11"/>
        <v>Second session begins</v>
      </c>
      <c r="F41">
        <f t="shared" si="13"/>
        <v>2019</v>
      </c>
      <c r="G41">
        <f t="shared" si="9"/>
        <v>6</v>
      </c>
      <c r="H41">
        <f t="shared" si="12"/>
        <v>10</v>
      </c>
    </row>
    <row r="42" spans="1:8" ht="21" customHeight="1" x14ac:dyDescent="0.25">
      <c r="A42" s="2" t="s">
        <v>13</v>
      </c>
      <c r="B42" s="3">
        <v>42896</v>
      </c>
      <c r="C42" s="2" t="s">
        <v>69</v>
      </c>
      <c r="E42" t="str">
        <f t="shared" si="11"/>
        <v>Registration</v>
      </c>
      <c r="F42">
        <f t="shared" si="13"/>
        <v>2019</v>
      </c>
      <c r="G42">
        <f t="shared" si="9"/>
        <v>6</v>
      </c>
      <c r="H42">
        <f t="shared" si="12"/>
        <v>10</v>
      </c>
    </row>
    <row r="43" spans="1:8" ht="21" customHeight="1" x14ac:dyDescent="0.25">
      <c r="A43" s="2" t="s">
        <v>2</v>
      </c>
      <c r="B43" s="3">
        <v>42919</v>
      </c>
      <c r="C43" s="2" t="s">
        <v>54</v>
      </c>
      <c r="E43" t="str">
        <f t="shared" si="11"/>
        <v>Second session ends</v>
      </c>
      <c r="F43">
        <f t="shared" si="13"/>
        <v>2019</v>
      </c>
      <c r="G43">
        <f t="shared" si="9"/>
        <v>7</v>
      </c>
      <c r="H43">
        <f t="shared" si="12"/>
        <v>3</v>
      </c>
    </row>
    <row r="44" spans="1:8" ht="21" customHeight="1" x14ac:dyDescent="0.25">
      <c r="A44" s="2" t="s">
        <v>5</v>
      </c>
      <c r="B44" s="3">
        <v>42920</v>
      </c>
      <c r="C44" s="2" t="s">
        <v>55</v>
      </c>
      <c r="E44" t="str">
        <f t="shared" si="11"/>
        <v>July 4 Holiday -- no classes</v>
      </c>
      <c r="F44">
        <f t="shared" si="13"/>
        <v>2019</v>
      </c>
      <c r="G44">
        <f t="shared" si="9"/>
        <v>7</v>
      </c>
      <c r="H44">
        <f t="shared" ref="H40:H44" si="14">DAY(B44)</f>
        <v>4</v>
      </c>
    </row>
    <row r="45" spans="1:8" ht="21" customHeight="1" x14ac:dyDescent="0.25">
      <c r="A45" s="2" t="s">
        <v>13</v>
      </c>
      <c r="B45" s="3">
        <v>42924</v>
      </c>
      <c r="C45" s="2" t="s">
        <v>92</v>
      </c>
    </row>
    <row r="46" spans="1:8" ht="21" customHeight="1" x14ac:dyDescent="0.25">
      <c r="A46" s="2" t="s">
        <v>13</v>
      </c>
      <c r="B46" s="3">
        <v>42924</v>
      </c>
      <c r="C46" s="2" t="s">
        <v>69</v>
      </c>
    </row>
    <row r="47" spans="1:8" ht="21" customHeight="1" x14ac:dyDescent="0.25">
      <c r="A47" s="2" t="s">
        <v>8</v>
      </c>
      <c r="B47" s="2" t="s">
        <v>93</v>
      </c>
      <c r="C47" s="2" t="s">
        <v>58</v>
      </c>
    </row>
    <row r="48" spans="1:8" ht="21" customHeight="1" x14ac:dyDescent="0.25">
      <c r="A48" s="2" t="s">
        <v>13</v>
      </c>
      <c r="B48" s="2" t="s">
        <v>94</v>
      </c>
      <c r="C48" s="2" t="s">
        <v>95</v>
      </c>
    </row>
    <row r="49" spans="1:3" ht="21" customHeight="1" x14ac:dyDescent="0.25">
      <c r="A49" s="2" t="s">
        <v>13</v>
      </c>
      <c r="B49" s="2" t="s">
        <v>94</v>
      </c>
      <c r="C49" s="2" t="s">
        <v>69</v>
      </c>
    </row>
    <row r="50" spans="1:3" ht="21" customHeight="1" x14ac:dyDescent="0.25">
      <c r="A50" s="2" t="s">
        <v>13</v>
      </c>
      <c r="B50" s="2" t="s">
        <v>96</v>
      </c>
      <c r="C50" s="2" t="s">
        <v>62</v>
      </c>
    </row>
    <row r="51" spans="1:3" ht="21" customHeight="1" x14ac:dyDescent="0.25">
      <c r="A51" s="2" t="s">
        <v>24</v>
      </c>
      <c r="B51" s="2" t="s">
        <v>63</v>
      </c>
      <c r="C51" s="2" t="s">
        <v>35</v>
      </c>
    </row>
  </sheetData>
  <mergeCells count="4">
    <mergeCell ref="A3:C3"/>
    <mergeCell ref="A19:C19"/>
    <mergeCell ref="A35:C35"/>
    <mergeCell ref="A36:C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workbookViewId="0">
      <selection activeCell="D10" sqref="D10"/>
    </sheetView>
  </sheetViews>
  <sheetFormatPr defaultRowHeight="15" x14ac:dyDescent="0.25"/>
  <sheetData>
    <row r="5" spans="3:3" x14ac:dyDescent="0.25">
      <c r="C5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D14" sqref="D14"/>
    </sheetView>
  </sheetViews>
  <sheetFormatPr defaultRowHeight="15" x14ac:dyDescent="0.25"/>
  <cols>
    <col min="1" max="1" width="37.5703125" customWidth="1"/>
  </cols>
  <sheetData>
    <row r="1" spans="1:4" x14ac:dyDescent="0.25">
      <c r="A1" t="s">
        <v>98</v>
      </c>
      <c r="B1">
        <f>+B2</f>
        <v>2017</v>
      </c>
      <c r="C1">
        <f>+C2</f>
        <v>8</v>
      </c>
      <c r="D1">
        <f>+D2-1</f>
        <v>21</v>
      </c>
    </row>
    <row r="2" spans="1:4" x14ac:dyDescent="0.25">
      <c r="A2" t="s">
        <v>97</v>
      </c>
      <c r="B2">
        <f>+B3</f>
        <v>2017</v>
      </c>
      <c r="C2">
        <f>+C3</f>
        <v>8</v>
      </c>
      <c r="D2">
        <f>+D3-1</f>
        <v>22</v>
      </c>
    </row>
    <row r="3" spans="1:4" x14ac:dyDescent="0.25">
      <c r="A3" t="str">
        <f>+'17-18'!E4</f>
        <v>University/College Meetings</v>
      </c>
      <c r="B3">
        <f>+'17-18'!F4</f>
        <v>2017</v>
      </c>
      <c r="C3">
        <f>+'17-18'!G4</f>
        <v>8</v>
      </c>
      <c r="D3">
        <f>+'17-18'!H4</f>
        <v>23</v>
      </c>
    </row>
    <row r="4" spans="1:4" x14ac:dyDescent="0.25">
      <c r="A4" t="str">
        <f>+'17-18'!E5</f>
        <v>Department Planning/Development</v>
      </c>
      <c r="B4">
        <f>+'17-18'!F5</f>
        <v>2017</v>
      </c>
      <c r="C4">
        <f>+'17-18'!G5</f>
        <v>8</v>
      </c>
      <c r="D4">
        <f>+'17-18'!H5</f>
        <v>24</v>
      </c>
    </row>
    <row r="5" spans="1:4" x14ac:dyDescent="0.25">
      <c r="A5" t="str">
        <f>+'17-18'!E6</f>
        <v>Department Planning/Development</v>
      </c>
      <c r="B5">
        <f>+'17-18'!F6</f>
        <v>2017</v>
      </c>
      <c r="C5">
        <f>+'17-18'!G6</f>
        <v>8</v>
      </c>
      <c r="D5">
        <f>+'17-18'!H6</f>
        <v>25</v>
      </c>
    </row>
    <row r="6" spans="1:4" x14ac:dyDescent="0.25">
      <c r="A6" t="str">
        <f>+'17-18'!E7</f>
        <v>General Registration</v>
      </c>
      <c r="B6">
        <f>+'17-18'!F7</f>
        <v>2017</v>
      </c>
      <c r="C6">
        <f>+'17-18'!G7</f>
        <v>8</v>
      </c>
      <c r="D6">
        <f>+'17-18'!H7</f>
        <v>26</v>
      </c>
    </row>
    <row r="7" spans="1:4" x14ac:dyDescent="0.25">
      <c r="A7" t="str">
        <f>+'17-18'!E8</f>
        <v>Classes begin</v>
      </c>
      <c r="B7">
        <f>+'17-18'!F8</f>
        <v>2017</v>
      </c>
      <c r="C7">
        <f>+'17-18'!G8</f>
        <v>8</v>
      </c>
      <c r="D7">
        <f>+'17-18'!H8</f>
        <v>28</v>
      </c>
    </row>
    <row r="8" spans="1:4" x14ac:dyDescent="0.25">
      <c r="A8" t="str">
        <f>+'17-18'!E9</f>
        <v>Labor Day -- no classes</v>
      </c>
      <c r="B8">
        <f>+'17-18'!F9</f>
        <v>2017</v>
      </c>
      <c r="C8">
        <f>+'17-18'!G9</f>
        <v>9</v>
      </c>
      <c r="D8">
        <f>+'17-18'!H9</f>
        <v>4</v>
      </c>
    </row>
    <row r="9" spans="1:4" x14ac:dyDescent="0.25">
      <c r="A9" t="str">
        <f>+'17-18'!E12</f>
        <v>Walk-Out Day</v>
      </c>
      <c r="B9">
        <f>+'17-18'!F12</f>
        <v>2017</v>
      </c>
      <c r="C9">
        <f>+'17-18'!G12</f>
        <v>10</v>
      </c>
      <c r="D9">
        <f>+'17-18'!H12</f>
        <v>20</v>
      </c>
    </row>
    <row r="10" spans="1:4" x14ac:dyDescent="0.25">
      <c r="A10" t="str">
        <f>+'17-18'!E13</f>
        <v>Thanksgiving Break begins at 5 p.m.</v>
      </c>
      <c r="B10">
        <f>+'17-18'!F13</f>
        <v>2017</v>
      </c>
      <c r="C10">
        <f>+'17-18'!G13</f>
        <v>11</v>
      </c>
      <c r="D10">
        <f>+'17-18'!H13</f>
        <v>21</v>
      </c>
    </row>
    <row r="11" spans="1:4" x14ac:dyDescent="0.25">
      <c r="A11" t="str">
        <f>+'17-18'!E14</f>
        <v>Classes resume</v>
      </c>
      <c r="B11">
        <f>+'17-18'!F14</f>
        <v>2017</v>
      </c>
      <c r="C11">
        <f>+'17-18'!G14</f>
        <v>11</v>
      </c>
      <c r="D11">
        <f>+'17-18'!H14</f>
        <v>27</v>
      </c>
    </row>
    <row r="12" spans="1:4" x14ac:dyDescent="0.25">
      <c r="A12" t="str">
        <f>+'17-18'!E15</f>
        <v>Finals begin</v>
      </c>
      <c r="B12">
        <f>+'17-18'!F15</f>
        <v>2017</v>
      </c>
      <c r="C12">
        <f>+'17-18'!G15</f>
        <v>12</v>
      </c>
      <c r="D12">
        <f>+'17-18'!H15</f>
        <v>11</v>
      </c>
    </row>
    <row r="13" spans="1:4" x14ac:dyDescent="0.25">
      <c r="A13" t="str">
        <f>+'17-18'!E16</f>
        <v>Finals end</v>
      </c>
      <c r="B13">
        <f>+'17-18'!F16</f>
        <v>2017</v>
      </c>
      <c r="C13">
        <f>+'17-18'!G16</f>
        <v>12</v>
      </c>
      <c r="D13">
        <f>+'17-18'!H16</f>
        <v>15</v>
      </c>
    </row>
    <row r="14" spans="1:4" x14ac:dyDescent="0.25">
      <c r="A14" t="str">
        <f>+'17-18'!E17</f>
        <v>Commencement</v>
      </c>
      <c r="B14">
        <f>+'17-18'!F17</f>
        <v>2017</v>
      </c>
      <c r="C14">
        <f>+'17-18'!G17</f>
        <v>12</v>
      </c>
      <c r="D14">
        <f>+'17-18'!H17</f>
        <v>15</v>
      </c>
    </row>
    <row r="15" spans="1:4" x14ac:dyDescent="0.25">
      <c r="A15" t="str">
        <f>+'17-18'!E18</f>
        <v>Grades due at 10 a.m.</v>
      </c>
      <c r="B15">
        <f>+'17-18'!F18</f>
        <v>2017</v>
      </c>
      <c r="C15">
        <f>+'17-18'!G18</f>
        <v>12</v>
      </c>
      <c r="D15">
        <f>+'17-18'!H18</f>
        <v>18</v>
      </c>
    </row>
    <row r="16" spans="1:4" x14ac:dyDescent="0.25">
      <c r="A16" t="s">
        <v>98</v>
      </c>
      <c r="B16">
        <f>+B17</f>
        <v>2018</v>
      </c>
      <c r="C16">
        <f>+C17</f>
        <v>1</v>
      </c>
      <c r="D16">
        <f>+D17-1</f>
        <v>1</v>
      </c>
    </row>
    <row r="17" spans="1:4" x14ac:dyDescent="0.25">
      <c r="A17" t="s">
        <v>97</v>
      </c>
      <c r="B17">
        <f>+B18</f>
        <v>2018</v>
      </c>
      <c r="C17">
        <f>+C18</f>
        <v>1</v>
      </c>
      <c r="D17">
        <f>+D18-1</f>
        <v>2</v>
      </c>
    </row>
    <row r="18" spans="1:4" x14ac:dyDescent="0.25">
      <c r="A18" t="str">
        <f>+'17-18'!E21</f>
        <v>University College Meetings</v>
      </c>
      <c r="B18">
        <f>+'17-18'!F21</f>
        <v>2018</v>
      </c>
      <c r="C18">
        <f>+'17-18'!G21</f>
        <v>1</v>
      </c>
      <c r="D18">
        <f>+'17-18'!H21</f>
        <v>3</v>
      </c>
    </row>
    <row r="19" spans="1:4" x14ac:dyDescent="0.25">
      <c r="A19" t="str">
        <f>+'17-18'!E22</f>
        <v>General Registration</v>
      </c>
      <c r="B19">
        <f>+'17-18'!F22</f>
        <v>2018</v>
      </c>
      <c r="C19">
        <f>+'17-18'!G22</f>
        <v>1</v>
      </c>
      <c r="D19">
        <f>+'17-18'!H22</f>
        <v>3</v>
      </c>
    </row>
    <row r="20" spans="1:4" x14ac:dyDescent="0.25">
      <c r="A20" t="str">
        <f>+'17-18'!E23</f>
        <v>Department Planning/Development</v>
      </c>
      <c r="B20">
        <f>+'17-18'!F23</f>
        <v>2018</v>
      </c>
      <c r="C20">
        <f>+'17-18'!G23</f>
        <v>1</v>
      </c>
      <c r="D20">
        <f>+'17-18'!H23</f>
        <v>4</v>
      </c>
    </row>
    <row r="21" spans="1:4" x14ac:dyDescent="0.25">
      <c r="A21" t="str">
        <f>+'17-18'!E24</f>
        <v>Department Planning/Development</v>
      </c>
      <c r="B21">
        <f>+'17-18'!F24</f>
        <v>2018</v>
      </c>
      <c r="C21">
        <f>+'17-18'!G24</f>
        <v>1</v>
      </c>
      <c r="D21">
        <f>+'17-18'!H24</f>
        <v>5</v>
      </c>
    </row>
    <row r="22" spans="1:4" x14ac:dyDescent="0.25">
      <c r="A22" t="str">
        <f>+'17-18'!E25</f>
        <v>General Registration</v>
      </c>
      <c r="B22">
        <f>+'17-18'!F25</f>
        <v>2018</v>
      </c>
      <c r="C22">
        <f>+'17-18'!G25</f>
        <v>1</v>
      </c>
      <c r="D22">
        <f>+'17-18'!H25</f>
        <v>5</v>
      </c>
    </row>
    <row r="23" spans="1:4" x14ac:dyDescent="0.25">
      <c r="A23" t="str">
        <f>+'17-18'!E26</f>
        <v>Classes begin</v>
      </c>
      <c r="B23">
        <f>+'17-18'!F26</f>
        <v>2018</v>
      </c>
      <c r="C23">
        <f>+'17-18'!G26</f>
        <v>1</v>
      </c>
      <c r="D23">
        <f>+'17-18'!H26</f>
        <v>8</v>
      </c>
    </row>
    <row r="24" spans="1:4" x14ac:dyDescent="0.25">
      <c r="A24" t="str">
        <f>+'17-18'!E27</f>
        <v>Martin Luther King Day -- no classes</v>
      </c>
      <c r="B24">
        <f>+'17-18'!F27</f>
        <v>2018</v>
      </c>
      <c r="C24">
        <f>+'17-18'!G27</f>
        <v>1</v>
      </c>
      <c r="D24">
        <f>+'17-18'!H27</f>
        <v>15</v>
      </c>
    </row>
    <row r="25" spans="1:4" x14ac:dyDescent="0.25">
      <c r="A25" t="str">
        <f>+'17-18'!E28</f>
        <v>First block ends (34 days)</v>
      </c>
      <c r="B25">
        <f>+'17-18'!F28</f>
        <v>2018</v>
      </c>
      <c r="C25">
        <f>+'17-18'!G28</f>
        <v>2</v>
      </c>
      <c r="D25">
        <f>+'17-18'!H28</f>
        <v>23</v>
      </c>
    </row>
    <row r="26" spans="1:4" x14ac:dyDescent="0.25">
      <c r="A26" t="str">
        <f>+'17-18'!E29</f>
        <v>Second block begins (35 days)</v>
      </c>
      <c r="B26">
        <f>+'17-18'!F29</f>
        <v>2018</v>
      </c>
      <c r="C26">
        <f>+'17-18'!G29</f>
        <v>2</v>
      </c>
      <c r="D26">
        <f>+'17-18'!H29</f>
        <v>26</v>
      </c>
    </row>
    <row r="27" spans="1:4" x14ac:dyDescent="0.25">
      <c r="A27" t="str">
        <f>+'17-18'!E30</f>
        <v>Spring Break begins at 5 p.m.</v>
      </c>
      <c r="B27">
        <f>+'17-18'!F30</f>
        <v>2018</v>
      </c>
      <c r="C27">
        <f>+'17-18'!G30</f>
        <v>3</v>
      </c>
      <c r="D27">
        <f>+'17-18'!H30</f>
        <v>16</v>
      </c>
    </row>
    <row r="28" spans="1:4" x14ac:dyDescent="0.25">
      <c r="A28" t="str">
        <f>+'17-18'!E31</f>
        <v>Classes resume</v>
      </c>
      <c r="B28">
        <f>+'17-18'!F31</f>
        <v>2018</v>
      </c>
      <c r="C28">
        <f>+'17-18'!G31</f>
        <v>3</v>
      </c>
      <c r="D28">
        <f>+'17-18'!H31</f>
        <v>26</v>
      </c>
    </row>
    <row r="29" spans="1:4" x14ac:dyDescent="0.25">
      <c r="A29" t="str">
        <f>+'17-18'!E32</f>
        <v>Finals begin</v>
      </c>
      <c r="B29">
        <f>+'17-18'!F32</f>
        <v>2018</v>
      </c>
      <c r="C29">
        <f>+'17-18'!G32</f>
        <v>4</v>
      </c>
      <c r="D29">
        <f>+'17-18'!H32</f>
        <v>23</v>
      </c>
    </row>
    <row r="30" spans="1:4" x14ac:dyDescent="0.25">
      <c r="A30" t="str">
        <f>+'17-18'!E33</f>
        <v>Finals end</v>
      </c>
      <c r="B30">
        <f>+'17-18'!F33</f>
        <v>2018</v>
      </c>
      <c r="C30">
        <f>+'17-18'!G33</f>
        <v>4</v>
      </c>
      <c r="D30">
        <f>+'17-18'!H33</f>
        <v>27</v>
      </c>
    </row>
    <row r="31" spans="1:4" x14ac:dyDescent="0.25">
      <c r="A31" t="str">
        <f>+'17-18'!E34</f>
        <v>Commencement</v>
      </c>
      <c r="B31">
        <f>+'17-18'!F34</f>
        <v>2018</v>
      </c>
      <c r="C31">
        <f>+'17-18'!G34</f>
        <v>4</v>
      </c>
      <c r="D31">
        <f>+'17-18'!H34</f>
        <v>28</v>
      </c>
    </row>
    <row r="32" spans="1:4" x14ac:dyDescent="0.25">
      <c r="A32" t="str">
        <f>+'17-18'!E35</f>
        <v>Grades due at 10 a.m.</v>
      </c>
      <c r="B32">
        <f>+'17-18'!F35</f>
        <v>2018</v>
      </c>
      <c r="C32">
        <f>+'17-18'!G35</f>
        <v>4</v>
      </c>
      <c r="D32">
        <f>+'17-18'!H35</f>
        <v>30</v>
      </c>
    </row>
    <row r="33" spans="1:4" x14ac:dyDescent="0.25">
      <c r="A33" t="str">
        <f>+'17-18'!E39</f>
        <v>First session begins and Registration</v>
      </c>
      <c r="B33">
        <f>+'17-18'!F39</f>
        <v>2018</v>
      </c>
      <c r="C33">
        <f>+'17-18'!G39</f>
        <v>5</v>
      </c>
      <c r="D33">
        <f>+'17-18'!H39</f>
        <v>7</v>
      </c>
    </row>
    <row r="34" spans="1:4" x14ac:dyDescent="0.25">
      <c r="A34" t="str">
        <f>+'17-18'!E40</f>
        <v>Memorial Day -- no classes</v>
      </c>
      <c r="B34">
        <f>+'17-18'!F40</f>
        <v>2018</v>
      </c>
      <c r="C34">
        <f>+'17-18'!G40</f>
        <v>5</v>
      </c>
      <c r="D34">
        <f>+'17-18'!H40</f>
        <v>28</v>
      </c>
    </row>
    <row r="35" spans="1:4" x14ac:dyDescent="0.25">
      <c r="A35" t="str">
        <f>+'17-18'!E41</f>
        <v>First session ends</v>
      </c>
      <c r="B35">
        <f>+'17-18'!F41</f>
        <v>2018</v>
      </c>
      <c r="C35">
        <f>+'17-18'!G41</f>
        <v>6</v>
      </c>
      <c r="D35">
        <f>+'17-18'!H41</f>
        <v>4</v>
      </c>
    </row>
    <row r="36" spans="1:4" x14ac:dyDescent="0.25">
      <c r="A36" t="str">
        <f>+'17-18'!E42</f>
        <v>Second session begins and Registration</v>
      </c>
      <c r="B36">
        <f>+'17-18'!F42</f>
        <v>2018</v>
      </c>
      <c r="C36">
        <f>+'17-18'!G42</f>
        <v>6</v>
      </c>
      <c r="D36">
        <f>+'17-18'!H42</f>
        <v>6</v>
      </c>
    </row>
    <row r="37" spans="1:4" x14ac:dyDescent="0.25">
      <c r="A37" t="str">
        <f>+'17-18'!E43</f>
        <v>Second session ends</v>
      </c>
      <c r="B37">
        <f>+'17-18'!F43</f>
        <v>2018</v>
      </c>
      <c r="C37">
        <f>+'17-18'!G43</f>
        <v>7</v>
      </c>
      <c r="D37">
        <f>+'17-18'!H43</f>
        <v>3</v>
      </c>
    </row>
    <row r="38" spans="1:4" x14ac:dyDescent="0.25">
      <c r="A38" t="str">
        <f>+'17-18'!E44</f>
        <v>July 4 Holiday -- no classes</v>
      </c>
      <c r="B38">
        <f>+'17-18'!F44</f>
        <v>2018</v>
      </c>
      <c r="C38">
        <f>+'17-18'!G44</f>
        <v>7</v>
      </c>
      <c r="D38">
        <f>+'17-18'!H44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6" sqref="B6"/>
    </sheetView>
  </sheetViews>
  <sheetFormatPr defaultRowHeight="15" x14ac:dyDescent="0.25"/>
  <cols>
    <col min="1" max="1" width="37.5703125" customWidth="1"/>
  </cols>
  <sheetData>
    <row r="1" spans="1:4" x14ac:dyDescent="0.25">
      <c r="A1" t="s">
        <v>98</v>
      </c>
      <c r="B1">
        <f>+B2</f>
        <v>2017</v>
      </c>
      <c r="C1">
        <f>+C2</f>
        <v>8</v>
      </c>
      <c r="D1">
        <f>+D2-1</f>
        <v>20</v>
      </c>
    </row>
    <row r="2" spans="1:4" x14ac:dyDescent="0.25">
      <c r="A2" t="s">
        <v>97</v>
      </c>
      <c r="B2">
        <f>+B3</f>
        <v>2017</v>
      </c>
      <c r="C2">
        <f>+C3</f>
        <v>8</v>
      </c>
      <c r="D2">
        <f>+D3-1</f>
        <v>21</v>
      </c>
    </row>
    <row r="3" spans="1:4" x14ac:dyDescent="0.25">
      <c r="A3" t="str">
        <f>+'18-19'!E4</f>
        <v>University/Academic Unit Meetings</v>
      </c>
      <c r="B3">
        <f>+'18-19'!F4</f>
        <v>2017</v>
      </c>
      <c r="C3">
        <f>+'18-19'!G4</f>
        <v>8</v>
      </c>
      <c r="D3">
        <f>+'18-19'!H4</f>
        <v>22</v>
      </c>
    </row>
    <row r="4" spans="1:4" x14ac:dyDescent="0.25">
      <c r="A4" t="str">
        <f>+'18-19'!E5</f>
        <v>Department Planning/Development</v>
      </c>
      <c r="B4">
        <f>+'18-19'!F5</f>
        <v>2017</v>
      </c>
      <c r="C4">
        <f>+'18-19'!G5</f>
        <v>8</v>
      </c>
      <c r="D4">
        <f>+'18-19'!H5</f>
        <v>23</v>
      </c>
    </row>
    <row r="5" spans="1:4" x14ac:dyDescent="0.25">
      <c r="A5" t="str">
        <f>+'18-19'!E6</f>
        <v>Registration</v>
      </c>
      <c r="B5">
        <f>+'18-19'!F6</f>
        <v>2017</v>
      </c>
      <c r="C5">
        <f>+'18-19'!G6</f>
        <v>8</v>
      </c>
      <c r="D5">
        <f>+'18-19'!H6</f>
        <v>25</v>
      </c>
    </row>
    <row r="6" spans="1:4" x14ac:dyDescent="0.25">
      <c r="A6" t="str">
        <f>+'18-19'!E7</f>
        <v>Classes begin</v>
      </c>
      <c r="B6">
        <f>+'18-19'!F7</f>
        <v>2017</v>
      </c>
      <c r="C6">
        <f>+'18-19'!G7</f>
        <v>8</v>
      </c>
      <c r="D6">
        <f>+'18-19'!H7</f>
        <v>27</v>
      </c>
    </row>
    <row r="7" spans="1:4" x14ac:dyDescent="0.25">
      <c r="A7" t="str">
        <f>+'18-19'!E8</f>
        <v>Labor Day -- no classes</v>
      </c>
      <c r="B7">
        <f>+'18-19'!F8</f>
        <v>2017</v>
      </c>
      <c r="C7">
        <f>+'18-19'!G8</f>
        <v>9</v>
      </c>
      <c r="D7">
        <f>+'18-19'!H8</f>
        <v>3</v>
      </c>
    </row>
    <row r="8" spans="1:4" x14ac:dyDescent="0.25">
      <c r="A8" t="str">
        <f>+'18-19'!E11</f>
        <v>Walk-Out Day -- no classes (subject to change per Homecoming date)</v>
      </c>
      <c r="B8">
        <f>+'18-19'!F11</f>
        <v>2017</v>
      </c>
      <c r="C8">
        <f>+'18-19'!G11</f>
        <v>10</v>
      </c>
      <c r="D8">
        <f>+'18-19'!H11</f>
        <v>26</v>
      </c>
    </row>
    <row r="9" spans="1:4" x14ac:dyDescent="0.25">
      <c r="A9" t="str">
        <f>+'18-19'!E12</f>
        <v>Thanksgiving Break begins at 5 p.m.</v>
      </c>
      <c r="B9">
        <f>+'18-19'!F12</f>
        <v>2017</v>
      </c>
      <c r="C9">
        <f>+'18-19'!G12</f>
        <v>11</v>
      </c>
      <c r="D9">
        <f>+'18-19'!H12</f>
        <v>20</v>
      </c>
    </row>
    <row r="10" spans="1:4" x14ac:dyDescent="0.25">
      <c r="A10" t="str">
        <f>+'18-19'!E13</f>
        <v>Classes resume</v>
      </c>
      <c r="B10">
        <f>+'18-19'!F13</f>
        <v>2017</v>
      </c>
      <c r="C10">
        <f>+'18-19'!G13</f>
        <v>11</v>
      </c>
      <c r="D10">
        <f>+'18-19'!H13</f>
        <v>26</v>
      </c>
    </row>
    <row r="11" spans="1:4" x14ac:dyDescent="0.25">
      <c r="A11" t="str">
        <f>+'18-19'!E14</f>
        <v>Finals begin</v>
      </c>
      <c r="B11">
        <f>+'18-19'!F14</f>
        <v>2017</v>
      </c>
      <c r="C11">
        <f>+'18-19'!G14</f>
        <v>12</v>
      </c>
      <c r="D11">
        <f>+'18-19'!H14</f>
        <v>10</v>
      </c>
    </row>
    <row r="12" spans="1:4" x14ac:dyDescent="0.25">
      <c r="A12" t="str">
        <f>+'18-19'!E15</f>
        <v>Finals end</v>
      </c>
      <c r="B12">
        <f>+'18-19'!F15</f>
        <v>2017</v>
      </c>
      <c r="C12">
        <f>+'18-19'!G15</f>
        <v>12</v>
      </c>
      <c r="D12">
        <f>+'18-19'!H15</f>
        <v>14</v>
      </c>
    </row>
    <row r="13" spans="1:4" x14ac:dyDescent="0.25">
      <c r="A13" t="str">
        <f>+'18-19'!E16</f>
        <v>Commencement (ceremonies at 9 a.m. and 2 p.m.)</v>
      </c>
      <c r="B13">
        <f>+'18-19'!F16</f>
        <v>2017</v>
      </c>
      <c r="C13">
        <f>+'18-19'!G16</f>
        <v>12</v>
      </c>
      <c r="D13">
        <f>+'18-19'!H16</f>
        <v>14</v>
      </c>
    </row>
    <row r="14" spans="1:4" x14ac:dyDescent="0.25">
      <c r="A14" t="str">
        <f>+'18-19'!E17</f>
        <v>Grades due at 10 a.m.</v>
      </c>
      <c r="B14">
        <f>+'18-19'!F17</f>
        <v>2017</v>
      </c>
      <c r="C14">
        <f>+'18-19'!G17</f>
        <v>12</v>
      </c>
      <c r="D14">
        <f>+'18-19'!H17</f>
        <v>17</v>
      </c>
    </row>
    <row r="15" spans="1:4" x14ac:dyDescent="0.25">
      <c r="A15" t="s">
        <v>98</v>
      </c>
      <c r="B15">
        <f>+B16</f>
        <v>2018</v>
      </c>
      <c r="C15">
        <f>+C16</f>
        <v>1</v>
      </c>
      <c r="D15">
        <f>+D16-1</f>
        <v>8</v>
      </c>
    </row>
    <row r="16" spans="1:4" x14ac:dyDescent="0.25">
      <c r="A16" t="s">
        <v>97</v>
      </c>
      <c r="B16">
        <f>+B18</f>
        <v>2018</v>
      </c>
      <c r="C16">
        <f>+C18</f>
        <v>1</v>
      </c>
      <c r="D16">
        <f>+D18-1</f>
        <v>9</v>
      </c>
    </row>
    <row r="17" spans="1:4" x14ac:dyDescent="0.25">
      <c r="A17" t="str">
        <f>+'18-19'!E20</f>
        <v>University/Academic Unit Meetings</v>
      </c>
      <c r="B17">
        <f>+'18-19'!F20</f>
        <v>2018</v>
      </c>
      <c r="C17">
        <f>+'18-19'!G20</f>
        <v>1</v>
      </c>
      <c r="D17">
        <f>+'18-19'!H20</f>
        <v>9</v>
      </c>
    </row>
    <row r="18" spans="1:4" x14ac:dyDescent="0.25">
      <c r="A18" t="str">
        <f>+'18-19'!E21</f>
        <v>Department Planning/Development</v>
      </c>
      <c r="B18">
        <f>+'18-19'!F21</f>
        <v>2018</v>
      </c>
      <c r="C18">
        <f>+'18-19'!G21</f>
        <v>1</v>
      </c>
      <c r="D18">
        <f>+'18-19'!H21</f>
        <v>10</v>
      </c>
    </row>
    <row r="19" spans="1:4" x14ac:dyDescent="0.25">
      <c r="A19" t="str">
        <f>+'18-19'!E22</f>
        <v>Registration</v>
      </c>
      <c r="B19">
        <f>+'18-19'!F22</f>
        <v>2018</v>
      </c>
      <c r="C19">
        <f>+'18-19'!G22</f>
        <v>1</v>
      </c>
      <c r="D19">
        <f>+'18-19'!H22</f>
        <v>11</v>
      </c>
    </row>
    <row r="20" spans="1:4" x14ac:dyDescent="0.25">
      <c r="A20" t="str">
        <f>+'18-19'!E23</f>
        <v>Classes begin</v>
      </c>
      <c r="B20">
        <f>+'18-19'!F23</f>
        <v>2018</v>
      </c>
      <c r="C20">
        <f>+'18-19'!G23</f>
        <v>1</v>
      </c>
      <c r="D20">
        <f>+'18-19'!H23</f>
        <v>14</v>
      </c>
    </row>
    <row r="21" spans="1:4" x14ac:dyDescent="0.25">
      <c r="A21" t="str">
        <f>+'18-19'!E24</f>
        <v>Martin Luther King Day -- no classes</v>
      </c>
      <c r="B21">
        <f>+'18-19'!F24</f>
        <v>2018</v>
      </c>
      <c r="C21">
        <f>+'18-19'!G24</f>
        <v>1</v>
      </c>
      <c r="D21">
        <f>+'18-19'!H24</f>
        <v>21</v>
      </c>
    </row>
    <row r="22" spans="1:4" x14ac:dyDescent="0.25">
      <c r="A22" t="str">
        <f>+'18-19'!E27</f>
        <v>Spring Break begins at 5 p.m.</v>
      </c>
      <c r="B22">
        <f>+'18-19'!F27</f>
        <v>2018</v>
      </c>
      <c r="C22">
        <f>+'18-19'!G27</f>
        <v>3</v>
      </c>
      <c r="D22">
        <f>+'18-19'!H27</f>
        <v>22</v>
      </c>
    </row>
    <row r="23" spans="1:4" x14ac:dyDescent="0.25">
      <c r="A23" t="str">
        <f>+'18-19'!E28</f>
        <v>Classes resume</v>
      </c>
      <c r="B23">
        <f>+'18-19'!F28</f>
        <v>2018</v>
      </c>
      <c r="C23">
        <f>+'18-19'!G28</f>
        <v>4</v>
      </c>
      <c r="D23">
        <f>+'18-19'!H28</f>
        <v>1</v>
      </c>
    </row>
    <row r="24" spans="1:4" x14ac:dyDescent="0.25">
      <c r="A24" t="str">
        <f>+'18-19'!E29</f>
        <v>Finals begin</v>
      </c>
      <c r="B24">
        <f>+'18-19'!F29</f>
        <v>2018</v>
      </c>
      <c r="C24">
        <f>+'18-19'!G29</f>
        <v>4</v>
      </c>
      <c r="D24">
        <f>+'18-19'!H29</f>
        <v>29</v>
      </c>
    </row>
    <row r="25" spans="1:4" x14ac:dyDescent="0.25">
      <c r="A25" t="str">
        <f>+'18-19'!E30</f>
        <v>Finals end</v>
      </c>
      <c r="B25">
        <f>+'18-19'!F30</f>
        <v>2018</v>
      </c>
      <c r="C25">
        <f>+'18-19'!G30</f>
        <v>5</v>
      </c>
      <c r="D25">
        <f>+'18-19'!H30</f>
        <v>3</v>
      </c>
    </row>
    <row r="26" spans="1:4" x14ac:dyDescent="0.25">
      <c r="A26" t="str">
        <f>+'18-19'!E31</f>
        <v>Commencement (ceremony at 7 p.m.)</v>
      </c>
      <c r="B26">
        <f>+'18-19'!F31</f>
        <v>2018</v>
      </c>
      <c r="C26">
        <f>+'18-19'!G31</f>
        <v>5</v>
      </c>
      <c r="D26">
        <f>+'18-19'!H31</f>
        <v>3</v>
      </c>
    </row>
    <row r="27" spans="1:4" x14ac:dyDescent="0.25">
      <c r="A27" t="str">
        <f>+'18-19'!E32</f>
        <v>Commencement (ceremonies at 9 a.m. and 2 p.m.)</v>
      </c>
      <c r="B27">
        <f>+'18-19'!F32</f>
        <v>2018</v>
      </c>
      <c r="C27">
        <f>+'18-19'!G32</f>
        <v>5</v>
      </c>
      <c r="D27">
        <f>+'18-19'!H32</f>
        <v>4</v>
      </c>
    </row>
    <row r="28" spans="1:4" x14ac:dyDescent="0.25">
      <c r="A28" t="str">
        <f>+'18-19'!E33</f>
        <v>Grades due at 10 a.m.</v>
      </c>
      <c r="B28">
        <f>+'18-19'!F33</f>
        <v>2018</v>
      </c>
      <c r="C28">
        <f>+'18-19'!G33</f>
        <v>5</v>
      </c>
      <c r="D28">
        <f>+'18-19'!H33</f>
        <v>6</v>
      </c>
    </row>
    <row r="29" spans="1:4" x14ac:dyDescent="0.25">
      <c r="A29" t="str">
        <f>+'18-19'!E37</f>
        <v>First session begins</v>
      </c>
      <c r="B29">
        <f>+'18-19'!F37</f>
        <v>2019</v>
      </c>
      <c r="C29">
        <f>+'18-19'!G37</f>
        <v>5</v>
      </c>
      <c r="D29">
        <f>+'18-19'!H37</f>
        <v>13</v>
      </c>
    </row>
    <row r="30" spans="1:4" x14ac:dyDescent="0.25">
      <c r="A30" t="str">
        <f>+'18-19'!E38</f>
        <v>Registration</v>
      </c>
      <c r="B30">
        <f>+'18-19'!F38</f>
        <v>2019</v>
      </c>
      <c r="C30">
        <f>+'18-19'!G38</f>
        <v>5</v>
      </c>
      <c r="D30">
        <f>+'18-19'!H38</f>
        <v>13</v>
      </c>
    </row>
    <row r="31" spans="1:4" x14ac:dyDescent="0.25">
      <c r="A31" t="str">
        <f>+'18-19'!E39</f>
        <v>Memorial Day -- no classes</v>
      </c>
      <c r="B31">
        <f>+'18-19'!F39</f>
        <v>2019</v>
      </c>
      <c r="C31">
        <f>+'18-19'!G39</f>
        <v>5</v>
      </c>
      <c r="D31">
        <f>+'18-19'!H39</f>
        <v>27</v>
      </c>
    </row>
    <row r="32" spans="1:4" x14ac:dyDescent="0.25">
      <c r="A32" t="str">
        <f>+'18-19'!E40</f>
        <v>First session ends</v>
      </c>
      <c r="B32">
        <f>+'18-19'!F40</f>
        <v>2019</v>
      </c>
      <c r="C32">
        <f>+'18-19'!G40</f>
        <v>6</v>
      </c>
      <c r="D32">
        <f>+'18-19'!H40</f>
        <v>7</v>
      </c>
    </row>
    <row r="33" spans="1:4" x14ac:dyDescent="0.25">
      <c r="A33" t="str">
        <f>+'18-19'!E41</f>
        <v>Second session begins</v>
      </c>
      <c r="B33">
        <f>+'18-19'!F41</f>
        <v>2019</v>
      </c>
      <c r="C33">
        <f>+'18-19'!G41</f>
        <v>6</v>
      </c>
      <c r="D33">
        <f>+'18-19'!H41</f>
        <v>10</v>
      </c>
    </row>
    <row r="34" spans="1:4" x14ac:dyDescent="0.25">
      <c r="A34" t="str">
        <f>+'18-19'!E42</f>
        <v>Registration</v>
      </c>
      <c r="B34">
        <f>+'18-19'!F42</f>
        <v>2019</v>
      </c>
      <c r="C34">
        <f>+'18-19'!G42</f>
        <v>6</v>
      </c>
      <c r="D34">
        <f>+'18-19'!H42</f>
        <v>10</v>
      </c>
    </row>
    <row r="35" spans="1:4" x14ac:dyDescent="0.25">
      <c r="A35" t="str">
        <f>+'18-19'!E43</f>
        <v>Second session ends</v>
      </c>
      <c r="B35">
        <f>+'18-19'!F43</f>
        <v>2019</v>
      </c>
      <c r="C35">
        <f>+'18-19'!G43</f>
        <v>7</v>
      </c>
      <c r="D35">
        <f>+'18-19'!H43</f>
        <v>3</v>
      </c>
    </row>
    <row r="36" spans="1:4" x14ac:dyDescent="0.25">
      <c r="A36" t="str">
        <f>+'18-19'!E44</f>
        <v>July 4 Holiday -- no classes</v>
      </c>
      <c r="B36">
        <f>+'18-19'!F44</f>
        <v>2019</v>
      </c>
      <c r="C36">
        <f>+'18-19'!G44</f>
        <v>7</v>
      </c>
      <c r="D36">
        <f>+'18-19'!H44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17-18</vt:lpstr>
      <vt:lpstr>18-19</vt:lpstr>
      <vt:lpstr>About</vt:lpstr>
      <vt:lpstr>data17-18</vt:lpstr>
      <vt:lpstr>data18-19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Case</dc:creator>
  <cp:lastModifiedBy>Denise Case</cp:lastModifiedBy>
  <dcterms:created xsi:type="dcterms:W3CDTF">2017-04-16T16:11:43Z</dcterms:created>
  <dcterms:modified xsi:type="dcterms:W3CDTF">2017-04-16T16:58:36Z</dcterms:modified>
</cp:coreProperties>
</file>