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200" yWindow="495" windowWidth="26475" windowHeight="16440" tabRatio="500"/>
  </bookViews>
  <sheets>
    <sheet name="Sheet1" sheetId="1" r:id="rId1"/>
  </sheets>
  <definedNames>
    <definedName name="_xlnm.Print_Area" localSheetId="0">Sheet1!$A$1:$H$27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G27" i="1"/>
  <c r="F27" i="1"/>
  <c r="H26" i="1"/>
  <c r="G26" i="1"/>
  <c r="G20" i="1"/>
  <c r="G24" i="1"/>
  <c r="G25" i="1"/>
  <c r="G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4" i="1"/>
  <c r="H4" i="1" s="1"/>
  <c r="H5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</calcChain>
</file>

<file path=xl/sharedStrings.xml><?xml version="1.0" encoding="utf-8"?>
<sst xmlns="http://schemas.openxmlformats.org/spreadsheetml/2006/main" count="128" uniqueCount="75">
  <si>
    <t>item</t>
  </si>
  <si>
    <t>size</t>
  </si>
  <si>
    <t>where?</t>
  </si>
  <si>
    <t>Ground</t>
  </si>
  <si>
    <t>Number</t>
  </si>
  <si>
    <t>Kitchen</t>
  </si>
  <si>
    <t>base cabinet</t>
  </si>
  <si>
    <t>18"x24"</t>
  </si>
  <si>
    <t>Island</t>
  </si>
  <si>
    <t>double base cabinet</t>
  </si>
  <si>
    <t>30"x24"</t>
  </si>
  <si>
    <t>4 drawer cabinet</t>
  </si>
  <si>
    <t>36"x24"</t>
  </si>
  <si>
    <t>Sink</t>
  </si>
  <si>
    <t>21"x24"</t>
  </si>
  <si>
    <t>Lazy Susan</t>
  </si>
  <si>
    <t>36"x36"</t>
  </si>
  <si>
    <t>pantry</t>
  </si>
  <si>
    <t>2 DR wall cabinet</t>
  </si>
  <si>
    <t>30"</t>
  </si>
  <si>
    <t>1 DR wall cabinet</t>
  </si>
  <si>
    <t>21"</t>
  </si>
  <si>
    <t>24"</t>
  </si>
  <si>
    <t>18"</t>
  </si>
  <si>
    <t>Over Appliance wall cabinet</t>
  </si>
  <si>
    <t>Corner wall cabinet</t>
  </si>
  <si>
    <t>24"x30"</t>
  </si>
  <si>
    <t>36"x80"</t>
  </si>
  <si>
    <t>Brite White Smooth 2-Panel Arch Interior Door</t>
  </si>
  <si>
    <t>30"x80"</t>
  </si>
  <si>
    <t>24"x80"</t>
  </si>
  <si>
    <t>color</t>
  </si>
  <si>
    <t>Brite White</t>
  </si>
  <si>
    <t>cum. cost</t>
  </si>
  <si>
    <t>white</t>
  </si>
  <si>
    <t>unit cost</t>
  </si>
  <si>
    <t>item cost</t>
  </si>
  <si>
    <t>unfinished oak</t>
  </si>
  <si>
    <t>Ground BR</t>
  </si>
  <si>
    <t>Insulated garage door</t>
  </si>
  <si>
    <t>16'x7'</t>
  </si>
  <si>
    <t>Bathrooms</t>
  </si>
  <si>
    <t>Garage</t>
  </si>
  <si>
    <t>White</t>
  </si>
  <si>
    <t>MagickWoods Elements 49"W x 22"D Solid White Cultured Marble Vanity Top with Oval Non-Recessed Bowl</t>
  </si>
  <si>
    <t>49"x22"</t>
  </si>
  <si>
    <t>Briarwood Woodland 48"W x 21"D x 34.5"H Glacier Bathroom Vanity Cabinet</t>
  </si>
  <si>
    <t>48"x21"</t>
  </si>
  <si>
    <t>Glacier White</t>
  </si>
  <si>
    <t>URL link</t>
  </si>
  <si>
    <t>https://www.menards.com/main/kitchen/kitchen-cabinets/all-kitchen-cabinets/quality-one-trade-kitchen-base-cabinet/b18basecabinet08019/p-1444451721603-c-14242.htm</t>
  </si>
  <si>
    <t>Storm door</t>
  </si>
  <si>
    <t>https://www.menards.com/main/kitchen/kitchen-cabinets/all-kitchen-cabinets/quality-one-trade-double-kitchen-base-cabinet/b30basecabinet08023/p-1444451722213-c-14242.htm</t>
  </si>
  <si>
    <t>https://www.menards.com/main/kitchen/kitchen-cabinets/all-kitchen-cabinets/quality-one-trade-four-drawer-kitchen-base-cabinet/db184-drawerbase08020/p-1444451716743-c-14242.htm</t>
  </si>
  <si>
    <t>https://www.menards.com/main/kitchen/kitchen-cabinets/all-kitchen-cabinets/quality-one-trade-36-x-34-1-2-sink-kitchen-base-cabinet/sb36sinkbase08025/p-1444451720583-c-14242.htm</t>
  </si>
  <si>
    <t>https://www.menards.com/main/kitchen/kitchen-cabinets/all-kitchen-cabinets/quality-one-trade-kitchen-base-cabinet/b21basecabinet08021/p-1444451717642-c-14242.htm</t>
  </si>
  <si>
    <t>https://www.menards.com/main/kitchen/kitchen-cabinets/all-kitchen-cabinets/quality-one-trade-36-x-34-1-2-lazy-susan-kitchen-base-cabinet/ls36lazysusan08027/p-1444451716861-c-14242.htm</t>
  </si>
  <si>
    <t>https://www.menards.com/main/kitchen/kitchen-cabinets/all-kitchen-cabinets/quality-one-trade-18-x-84-pantry-utility-kitchen-cabinets/uc188424utility08030/p-1444451717998-c-14242.htm</t>
  </si>
  <si>
    <t>https://www.menards.com/main/kitchen/kitchen-cabinets/all-kitchen-cabinets/quality-one-trade-kitchen-wall-cabinet/w3030wallcabt08008/p-1444451714661-c-14242.htm</t>
  </si>
  <si>
    <t>https://www.menards.com/main/kitchen/kitchen-cabinets/all-kitchen-cabinets/quality-one-trade-kitchen-wall-cabinet/w2130wallcabt08003/p-1444451724259-c-14242.htm</t>
  </si>
  <si>
    <t>https://www.menards.com/main/kitchen/kitchen-cabinets/all-kitchen-cabinets/quality-one-trade-kitchen-wall-cabinet/w2430wallcabt08004/p-1444451722171-c-14242.htm</t>
  </si>
  <si>
    <t>https://www.menards.com/main/kitchen/kitchen-cabinets/all-kitchen-cabinets/quality-one-trade-kitchen-wall-cabinet/w1830wallcabt08002/p-1444451722044-c-14242.htm</t>
  </si>
  <si>
    <t>https://www.menards.com/main/kitchen/kitchen-cabinets/all-kitchen-cabinets/quality-one-trade-over-an-appliance-kitchen-wall-cabinet/w3018wallcabt08007/p-1444451720665-c-14242.htm</t>
  </si>
  <si>
    <t>https://www.menards.com/main/kitchen/kitchen-cabinets/all-kitchen-cabinets/quality-one-trade-24-x-30-diagonal-kitchen-corner-wall-cabinet/dw2430diagwall08005/p-1444451714723-c-14242.htm</t>
  </si>
  <si>
    <t>https://www.menards.com/main/doors-windows-millwork/exterior-doors/front-doors/mastercraft-reg-white-steel-mission-3-panel-composite-frame-exterior-door-system/4145384/p-1517988688785-c-9356.htm?tid=8314103266450806062&amp;ipos=6</t>
  </si>
  <si>
    <t>https://www.menards.com/main/doors-windows-millwork/interior-doors/interior-prehung-doors/mastercraft-reg-brite-white-smooth-2-panel-arch-interior-door-system/4112487/p-1538720887677-c-3638.htm</t>
  </si>
  <si>
    <t>https://www.menards.com/main/doors-windows-millwork/interior-doors/interior-prehung-doors/mastercraft-reg-brite-white-smooth-2-panel-arch-interior-door-system/4112483/p-1538720886089-c-3638.htm</t>
  </si>
  <si>
    <t>https://www.menards.com/main/doors-windows-millwork/garage-doors-openers/garage-doors/ideal-door-reg-traditional-white-insulated-garage-door/mdp38u16x74258336/p-1444433947529-c-12358.htm</t>
  </si>
  <si>
    <t>https://www.menards.com/main/doors-windows-millwork/exterior-doors/storm-doors/larson-reg-lincoln-midview-storm-door/36x80690-08m/p-1444426626071-c-13291.htm</t>
  </si>
  <si>
    <t>https://www.menards.com/main/bath/bathroom-vanities-tops/vanity-tops/magickwoods-elements-49w-x-22d-solid-white-cultured-marble-vanity-top-with-oval-non-recessed-bowl/51552/p-1642874263535504-c-8403.htm?tid=b0feef22-2287-43d5-989b-1691acc018d5&amp;ipos=4&amp;exp=false</t>
  </si>
  <si>
    <t>https://www.menards.com/main/bath/bathroom-vanities-tops/vanities-without-tops/briarwood-woodland-48w-bathroom-vanity-cabinet/wl-b-gl-vt48t/p-1536734168791-c-5903.htm?tid=864f8628-10be-40f3-a6a5-4eef8f036022&amp;ipos=1&amp;exp=false</t>
  </si>
  <si>
    <t>Steel entry door</t>
  </si>
  <si>
    <t>Shipping</t>
  </si>
  <si>
    <t>7.37% tax</t>
  </si>
  <si>
    <t>Items include cabinets, doors, and countertops (links to Menards for illustration)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</si>
</sst>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left"/>
    </xf>
    <xf numFmtId="164" fontId="1" fillId="0" borderId="1" xfId="27" applyNumberFormat="1" applyBorder="1" applyAlignment="1">
      <alignment horizontal="left"/>
    </xf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nards.com/main/kitchen/kitchen-cabinets/all-kitchen-cabinets/quality-one-trade-36-x-34-1-2-lazy-susan-kitchen-base-cabinet/ls36lazysusan08027/p-1444451716861-c-14242.htm" TargetMode="External"/><Relationship Id="rId13" Type="http://schemas.openxmlformats.org/officeDocument/2006/relationships/hyperlink" Target="https://www.menards.com/main/kitchen/kitchen-cabinets/all-kitchen-cabinets/quality-one-trade-kitchen-wall-cabinet/w1830wallcabt08002/p-1444451722044-c-14242.htm" TargetMode="External"/><Relationship Id="rId18" Type="http://schemas.openxmlformats.org/officeDocument/2006/relationships/hyperlink" Target="https://www.menards.com/main/doors-windows-millwork/interior-doors/interior-prehung-doors/mastercraft-reg-brite-white-smooth-2-panel-arch-interior-door-system/4112487/p-1538720887677-c-3638.htm" TargetMode="External"/><Relationship Id="rId3" Type="http://schemas.openxmlformats.org/officeDocument/2006/relationships/hyperlink" Target="https://www.menards.com/main/kitchen/kitchen-cabinets/all-kitchen-cabinets/quality-one-trade-double-kitchen-base-cabinet/b30basecabinet08023/p-1444451722213-c-14242.htm" TargetMode="External"/><Relationship Id="rId21" Type="http://schemas.openxmlformats.org/officeDocument/2006/relationships/hyperlink" Target="https://www.menards.com/main/bath/bathroom-vanities-tops/vanity-tops/magickwoods-elements-49w-x-22d-solid-white-cultured-marble-vanity-top-with-oval-non-recessed-bowl/51552/p-1642874263535504-c-8403.htm?tid=b0feef22-2287-43d5-989b-1691acc018d5&amp;ipos=4&amp;exp=false" TargetMode="External"/><Relationship Id="rId7" Type="http://schemas.openxmlformats.org/officeDocument/2006/relationships/hyperlink" Target="https://www.menards.com/main/kitchen/kitchen-cabinets/all-kitchen-cabinets/quality-one-trade-kitchen-base-cabinet/b21basecabinet08021/p-1444451717642-c-14242.htm" TargetMode="External"/><Relationship Id="rId12" Type="http://schemas.openxmlformats.org/officeDocument/2006/relationships/hyperlink" Target="https://www.menards.com/main/kitchen/kitchen-cabinets/all-kitchen-cabinets/quality-one-trade-kitchen-wall-cabinet/w2430wallcabt08004/p-1444451722171-c-14242.htm" TargetMode="External"/><Relationship Id="rId17" Type="http://schemas.openxmlformats.org/officeDocument/2006/relationships/hyperlink" Target="https://www.menards.com/main/doors-windows-millwork/exterior-doors/storm-doors/larson-reg-lincoln-midview-storm-door/36x80690-08m/p-1444426626071-c-13291.htm" TargetMode="External"/><Relationship Id="rId2" Type="http://schemas.openxmlformats.org/officeDocument/2006/relationships/hyperlink" Target="https://www.menards.com/main/kitchen/kitchen-cabinets/all-kitchen-cabinets/quality-one-trade-kitchen-base-cabinet/b18basecabinet08019/p-1444451721603-c-14242.htm" TargetMode="External"/><Relationship Id="rId16" Type="http://schemas.openxmlformats.org/officeDocument/2006/relationships/hyperlink" Target="https://www.menards.com/main/doors-windows-millwork/exterior-doors/front-doors/mastercraft-reg-white-steel-mission-3-panel-composite-frame-exterior-door-system/4145384/p-1517988688785-c-9356.htm?tid=8314103266450806062&amp;ipos=6" TargetMode="External"/><Relationship Id="rId20" Type="http://schemas.openxmlformats.org/officeDocument/2006/relationships/hyperlink" Target="https://www.menards.com/main/doors-windows-millwork/garage-doors-openers/garage-doors/ideal-door-reg-traditional-white-insulated-garage-door/mdp38u16x74258336/p-1444433947529-c-12358.htm" TargetMode="External"/><Relationship Id="rId1" Type="http://schemas.openxmlformats.org/officeDocument/2006/relationships/hyperlink" Target="https://www.menards.com/main/kitchen/kitchen-cabinets/all-kitchen-cabinets/quality-one-trade-kitchen-base-cabinet/b18basecabinet08019/p-1444451721603-c-14242.htm" TargetMode="External"/><Relationship Id="rId6" Type="http://schemas.openxmlformats.org/officeDocument/2006/relationships/hyperlink" Target="https://www.menards.com/main/kitchen/kitchen-cabinets/all-kitchen-cabinets/quality-one-trade-36-x-34-1-2-sink-kitchen-base-cabinet/sb36sinkbase08025/p-1444451720583-c-14242.htm" TargetMode="External"/><Relationship Id="rId11" Type="http://schemas.openxmlformats.org/officeDocument/2006/relationships/hyperlink" Target="https://www.menards.com/main/kitchen/kitchen-cabinets/all-kitchen-cabinets/quality-one-trade-kitchen-wall-cabinet/w2130wallcabt08003/p-1444451724259-c-14242.htm" TargetMode="External"/><Relationship Id="rId5" Type="http://schemas.openxmlformats.org/officeDocument/2006/relationships/hyperlink" Target="https://www.menards.com/main/kitchen/kitchen-cabinets/all-kitchen-cabinets/quality-one-trade-double-kitchen-base-cabinet/b30basecabinet08023/p-1444451722213-c-14242.htm" TargetMode="External"/><Relationship Id="rId15" Type="http://schemas.openxmlformats.org/officeDocument/2006/relationships/hyperlink" Target="https://www.menards.com/main/kitchen/kitchen-cabinets/all-kitchen-cabinets/quality-one-trade-24-x-30-diagonal-kitchen-corner-wall-cabinet/dw2430diagwall08005/p-1444451714723-c-14242.ht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enards.com/main/kitchen/kitchen-cabinets/all-kitchen-cabinets/quality-one-trade-kitchen-wall-cabinet/w3030wallcabt08008/p-1444451714661-c-14242.htm" TargetMode="External"/><Relationship Id="rId19" Type="http://schemas.openxmlformats.org/officeDocument/2006/relationships/hyperlink" Target="https://www.menards.com/main/doors-windows-millwork/interior-doors/interior-prehung-doors/mastercraft-reg-brite-white-smooth-2-panel-arch-interior-door-system/4112483/p-1538720886089-c-3638.htm" TargetMode="External"/><Relationship Id="rId4" Type="http://schemas.openxmlformats.org/officeDocument/2006/relationships/hyperlink" Target="https://www.menards.com/main/kitchen/kitchen-cabinets/all-kitchen-cabinets/quality-one-trade-four-drawer-kitchen-base-cabinet/db184-drawerbase08020/p-1444451716743-c-14242.htm" TargetMode="External"/><Relationship Id="rId9" Type="http://schemas.openxmlformats.org/officeDocument/2006/relationships/hyperlink" Target="https://www.menards.com/main/kitchen/kitchen-cabinets/all-kitchen-cabinets/quality-one-trade-18-x-84-pantry-utility-kitchen-cabinets/uc188424utility08030/p-1444451717998-c-14242.htm" TargetMode="External"/><Relationship Id="rId14" Type="http://schemas.openxmlformats.org/officeDocument/2006/relationships/hyperlink" Target="https://www.menards.com/main/kitchen/kitchen-cabinets/all-kitchen-cabinets/quality-one-trade-over-an-appliance-kitchen-wall-cabinet/w3018wallcabt08007/p-1444451720665-c-14242.htm" TargetMode="External"/><Relationship Id="rId22" Type="http://schemas.openxmlformats.org/officeDocument/2006/relationships/hyperlink" Target="https://www.menards.com/main/bath/bathroom-vanities-tops/vanities-without-tops/briarwood-woodland-48w-bathroom-vanity-cabinet/wl-b-gl-vt48t/p-1536734168791-c-5903.htm?tid=864f8628-10be-40f3-a6a5-4eef8f036022&amp;ipos=1&amp;exp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zoomScale="118" zoomScaleNormal="118" zoomScalePageLayoutView="150" workbookViewId="0">
      <selection activeCell="I24" sqref="I24"/>
    </sheetView>
  </sheetViews>
  <sheetFormatPr defaultColWidth="11" defaultRowHeight="15.75" x14ac:dyDescent="0.25"/>
  <cols>
    <col min="1" max="1" width="17.5" style="2" customWidth="1"/>
    <col min="2" max="2" width="16.375" style="2" customWidth="1"/>
    <col min="3" max="3" width="9.875" style="2" customWidth="1"/>
    <col min="4" max="4" width="7.875" bestFit="1" customWidth="1"/>
    <col min="5" max="5" width="13.5" customWidth="1"/>
    <col min="6" max="6" width="10.875" style="3"/>
    <col min="8" max="8" width="10.875" style="3"/>
    <col min="9" max="9" width="141.625" style="10" bestFit="1" customWidth="1"/>
  </cols>
  <sheetData>
    <row r="1" spans="1:9" x14ac:dyDescent="0.25">
      <c r="A1" t="s">
        <v>74</v>
      </c>
      <c r="B1"/>
      <c r="C1"/>
    </row>
    <row r="3" spans="1:9" s="1" customFormat="1" x14ac:dyDescent="0.25">
      <c r="A3" s="4" t="s">
        <v>0</v>
      </c>
      <c r="B3" s="4" t="s">
        <v>1</v>
      </c>
      <c r="C3" s="4" t="s">
        <v>2</v>
      </c>
      <c r="D3" s="5" t="s">
        <v>4</v>
      </c>
      <c r="E3" s="5" t="s">
        <v>31</v>
      </c>
      <c r="F3" s="6" t="s">
        <v>35</v>
      </c>
      <c r="G3" s="5" t="s">
        <v>36</v>
      </c>
      <c r="H3" s="6" t="s">
        <v>33</v>
      </c>
      <c r="I3" s="11" t="s">
        <v>49</v>
      </c>
    </row>
    <row r="4" spans="1:9" x14ac:dyDescent="0.25">
      <c r="A4" s="7" t="s">
        <v>6</v>
      </c>
      <c r="B4" s="7" t="s">
        <v>7</v>
      </c>
      <c r="C4" s="7" t="s">
        <v>8</v>
      </c>
      <c r="D4" s="8">
        <v>1</v>
      </c>
      <c r="E4" s="7" t="s">
        <v>37</v>
      </c>
      <c r="F4" s="9">
        <v>97</v>
      </c>
      <c r="G4" s="9">
        <f>D4*F4</f>
        <v>97</v>
      </c>
      <c r="H4" s="9">
        <f>G4</f>
        <v>97</v>
      </c>
      <c r="I4" s="12" t="s">
        <v>50</v>
      </c>
    </row>
    <row r="5" spans="1:9" x14ac:dyDescent="0.25">
      <c r="A5" s="7" t="s">
        <v>9</v>
      </c>
      <c r="B5" s="7" t="s">
        <v>10</v>
      </c>
      <c r="C5" s="7" t="s">
        <v>8</v>
      </c>
      <c r="D5" s="8">
        <v>1</v>
      </c>
      <c r="E5" s="7" t="s">
        <v>37</v>
      </c>
      <c r="F5" s="9">
        <v>129.04</v>
      </c>
      <c r="G5" s="9">
        <f t="shared" ref="G5:G22" si="0">D5*F5</f>
        <v>129.04</v>
      </c>
      <c r="H5" s="9">
        <f>H4 + G5</f>
        <v>226.04</v>
      </c>
      <c r="I5" s="12" t="s">
        <v>52</v>
      </c>
    </row>
    <row r="6" spans="1:9" x14ac:dyDescent="0.25">
      <c r="A6" s="7" t="s">
        <v>11</v>
      </c>
      <c r="B6" s="7" t="s">
        <v>7</v>
      </c>
      <c r="C6" s="7" t="s">
        <v>8</v>
      </c>
      <c r="D6" s="8">
        <v>1</v>
      </c>
      <c r="E6" s="7" t="s">
        <v>37</v>
      </c>
      <c r="F6" s="9">
        <v>133.49</v>
      </c>
      <c r="G6" s="9">
        <f t="shared" si="0"/>
        <v>133.49</v>
      </c>
      <c r="H6" s="9">
        <f t="shared" ref="H6:H27" si="1">H5 + G6</f>
        <v>359.53</v>
      </c>
      <c r="I6" s="12" t="s">
        <v>53</v>
      </c>
    </row>
    <row r="7" spans="1:9" x14ac:dyDescent="0.25">
      <c r="A7" s="7" t="s">
        <v>9</v>
      </c>
      <c r="B7" s="7" t="s">
        <v>10</v>
      </c>
      <c r="C7" s="7" t="s">
        <v>5</v>
      </c>
      <c r="D7" s="8">
        <v>1</v>
      </c>
      <c r="E7" s="7" t="s">
        <v>37</v>
      </c>
      <c r="F7" s="9">
        <v>129.04</v>
      </c>
      <c r="G7" s="9">
        <f t="shared" si="0"/>
        <v>129.04</v>
      </c>
      <c r="H7" s="9">
        <f t="shared" si="1"/>
        <v>488.56999999999994</v>
      </c>
      <c r="I7" s="12" t="s">
        <v>52</v>
      </c>
    </row>
    <row r="8" spans="1:9" x14ac:dyDescent="0.25">
      <c r="A8" s="7" t="s">
        <v>6</v>
      </c>
      <c r="B8" s="7" t="s">
        <v>12</v>
      </c>
      <c r="C8" s="7" t="s">
        <v>13</v>
      </c>
      <c r="D8" s="8">
        <v>1</v>
      </c>
      <c r="E8" s="7" t="s">
        <v>37</v>
      </c>
      <c r="F8" s="9">
        <v>124.59</v>
      </c>
      <c r="G8" s="9">
        <f t="shared" si="0"/>
        <v>124.59</v>
      </c>
      <c r="H8" s="9">
        <f t="shared" si="1"/>
        <v>613.16</v>
      </c>
      <c r="I8" s="12" t="s">
        <v>54</v>
      </c>
    </row>
    <row r="9" spans="1:9" x14ac:dyDescent="0.25">
      <c r="A9" s="7" t="s">
        <v>6</v>
      </c>
      <c r="B9" s="7" t="s">
        <v>14</v>
      </c>
      <c r="C9" s="7" t="s">
        <v>5</v>
      </c>
      <c r="D9" s="8">
        <v>1</v>
      </c>
      <c r="E9" s="7" t="s">
        <v>37</v>
      </c>
      <c r="F9" s="9">
        <v>108.57</v>
      </c>
      <c r="G9" s="9">
        <f t="shared" si="0"/>
        <v>108.57</v>
      </c>
      <c r="H9" s="9">
        <f t="shared" si="1"/>
        <v>721.73</v>
      </c>
      <c r="I9" s="12" t="s">
        <v>55</v>
      </c>
    </row>
    <row r="10" spans="1:9" x14ac:dyDescent="0.25">
      <c r="A10" s="7" t="s">
        <v>15</v>
      </c>
      <c r="B10" s="7" t="s">
        <v>16</v>
      </c>
      <c r="C10" s="7" t="s">
        <v>5</v>
      </c>
      <c r="D10" s="8">
        <v>1</v>
      </c>
      <c r="E10" s="7" t="s">
        <v>37</v>
      </c>
      <c r="F10" s="9">
        <v>203.8</v>
      </c>
      <c r="G10" s="9">
        <f t="shared" si="0"/>
        <v>203.8</v>
      </c>
      <c r="H10" s="9">
        <f t="shared" si="1"/>
        <v>925.53</v>
      </c>
      <c r="I10" s="12" t="s">
        <v>56</v>
      </c>
    </row>
    <row r="11" spans="1:9" x14ac:dyDescent="0.25">
      <c r="A11" s="7" t="s">
        <v>6</v>
      </c>
      <c r="B11" s="7" t="s">
        <v>7</v>
      </c>
      <c r="C11" s="7" t="s">
        <v>5</v>
      </c>
      <c r="D11" s="8">
        <v>2</v>
      </c>
      <c r="E11" s="7" t="s">
        <v>37</v>
      </c>
      <c r="F11" s="9">
        <v>97</v>
      </c>
      <c r="G11" s="9">
        <f t="shared" si="0"/>
        <v>194</v>
      </c>
      <c r="H11" s="9">
        <f t="shared" si="1"/>
        <v>1119.53</v>
      </c>
      <c r="I11" s="12" t="s">
        <v>50</v>
      </c>
    </row>
    <row r="12" spans="1:9" x14ac:dyDescent="0.25">
      <c r="A12" s="7" t="s">
        <v>17</v>
      </c>
      <c r="B12" s="7" t="s">
        <v>7</v>
      </c>
      <c r="C12" s="7" t="s">
        <v>5</v>
      </c>
      <c r="D12" s="8">
        <v>1</v>
      </c>
      <c r="E12" s="7" t="s">
        <v>37</v>
      </c>
      <c r="F12" s="9">
        <v>225.16</v>
      </c>
      <c r="G12" s="9">
        <f t="shared" si="0"/>
        <v>225.16</v>
      </c>
      <c r="H12" s="9">
        <f t="shared" si="1"/>
        <v>1344.69</v>
      </c>
      <c r="I12" s="12" t="s">
        <v>57</v>
      </c>
    </row>
    <row r="13" spans="1:9" x14ac:dyDescent="0.25">
      <c r="A13" s="7" t="s">
        <v>18</v>
      </c>
      <c r="B13" s="7" t="s">
        <v>19</v>
      </c>
      <c r="C13" s="7" t="s">
        <v>5</v>
      </c>
      <c r="D13" s="8">
        <v>2</v>
      </c>
      <c r="E13" s="7" t="s">
        <v>37</v>
      </c>
      <c r="F13" s="9">
        <v>97.89</v>
      </c>
      <c r="G13" s="9">
        <f t="shared" si="0"/>
        <v>195.78</v>
      </c>
      <c r="H13" s="9">
        <f t="shared" si="1"/>
        <v>1540.47</v>
      </c>
      <c r="I13" s="12" t="s">
        <v>58</v>
      </c>
    </row>
    <row r="14" spans="1:9" x14ac:dyDescent="0.25">
      <c r="A14" s="7" t="s">
        <v>20</v>
      </c>
      <c r="B14" s="7" t="s">
        <v>21</v>
      </c>
      <c r="C14" s="7" t="s">
        <v>5</v>
      </c>
      <c r="D14" s="8">
        <v>1</v>
      </c>
      <c r="E14" s="7" t="s">
        <v>37</v>
      </c>
      <c r="F14" s="9">
        <v>72.97</v>
      </c>
      <c r="G14" s="9">
        <f t="shared" si="0"/>
        <v>72.97</v>
      </c>
      <c r="H14" s="9">
        <f t="shared" si="1"/>
        <v>1613.44</v>
      </c>
      <c r="I14" s="12" t="s">
        <v>59</v>
      </c>
    </row>
    <row r="15" spans="1:9" x14ac:dyDescent="0.25">
      <c r="A15" s="7" t="s">
        <v>20</v>
      </c>
      <c r="B15" s="7" t="s">
        <v>22</v>
      </c>
      <c r="C15" s="7" t="s">
        <v>5</v>
      </c>
      <c r="D15" s="8">
        <v>1</v>
      </c>
      <c r="E15" s="7" t="s">
        <v>37</v>
      </c>
      <c r="F15" s="9">
        <v>80.09</v>
      </c>
      <c r="G15" s="9">
        <f t="shared" si="0"/>
        <v>80.09</v>
      </c>
      <c r="H15" s="9">
        <f t="shared" si="1"/>
        <v>1693.53</v>
      </c>
      <c r="I15" s="12" t="s">
        <v>60</v>
      </c>
    </row>
    <row r="16" spans="1:9" x14ac:dyDescent="0.25">
      <c r="A16" s="7" t="s">
        <v>20</v>
      </c>
      <c r="B16" s="7" t="s">
        <v>23</v>
      </c>
      <c r="C16" s="7" t="s">
        <v>5</v>
      </c>
      <c r="D16" s="8">
        <v>1</v>
      </c>
      <c r="E16" s="7" t="s">
        <v>37</v>
      </c>
      <c r="F16" s="9">
        <v>62.29</v>
      </c>
      <c r="G16" s="9">
        <f t="shared" si="0"/>
        <v>62.29</v>
      </c>
      <c r="H16" s="9">
        <f t="shared" si="1"/>
        <v>1755.82</v>
      </c>
      <c r="I16" s="12" t="s">
        <v>61</v>
      </c>
    </row>
    <row r="17" spans="1:9" ht="31.5" x14ac:dyDescent="0.25">
      <c r="A17" s="7" t="s">
        <v>24</v>
      </c>
      <c r="B17" s="7" t="s">
        <v>19</v>
      </c>
      <c r="C17" s="7" t="s">
        <v>5</v>
      </c>
      <c r="D17" s="8">
        <v>1</v>
      </c>
      <c r="E17" s="7" t="s">
        <v>37</v>
      </c>
      <c r="F17" s="9">
        <v>82.76</v>
      </c>
      <c r="G17" s="9">
        <f t="shared" si="0"/>
        <v>82.76</v>
      </c>
      <c r="H17" s="9">
        <f t="shared" si="1"/>
        <v>1838.58</v>
      </c>
      <c r="I17" s="12" t="s">
        <v>62</v>
      </c>
    </row>
    <row r="18" spans="1:9" x14ac:dyDescent="0.25">
      <c r="A18" s="7" t="s">
        <v>25</v>
      </c>
      <c r="B18" s="7" t="s">
        <v>26</v>
      </c>
      <c r="C18" s="7" t="s">
        <v>5</v>
      </c>
      <c r="D18" s="8">
        <v>1</v>
      </c>
      <c r="E18" s="7" t="s">
        <v>37</v>
      </c>
      <c r="F18" s="9">
        <v>121.03</v>
      </c>
      <c r="G18" s="9">
        <f t="shared" si="0"/>
        <v>121.03</v>
      </c>
      <c r="H18" s="9">
        <f t="shared" si="1"/>
        <v>1959.61</v>
      </c>
      <c r="I18" s="12" t="s">
        <v>63</v>
      </c>
    </row>
    <row r="19" spans="1:9" x14ac:dyDescent="0.25">
      <c r="A19" s="7" t="s">
        <v>71</v>
      </c>
      <c r="B19" s="7" t="s">
        <v>27</v>
      </c>
      <c r="C19" s="7" t="s">
        <v>3</v>
      </c>
      <c r="D19" s="8">
        <v>3</v>
      </c>
      <c r="E19" s="7" t="s">
        <v>34</v>
      </c>
      <c r="F19" s="9">
        <v>432.54</v>
      </c>
      <c r="G19" s="9">
        <f t="shared" si="0"/>
        <v>1297.6200000000001</v>
      </c>
      <c r="H19" s="9">
        <f t="shared" si="1"/>
        <v>3257.23</v>
      </c>
      <c r="I19" s="12" t="s">
        <v>64</v>
      </c>
    </row>
    <row r="20" spans="1:9" x14ac:dyDescent="0.25">
      <c r="A20" s="7" t="s">
        <v>51</v>
      </c>
      <c r="B20" s="7" t="s">
        <v>27</v>
      </c>
      <c r="C20" s="7" t="s">
        <v>3</v>
      </c>
      <c r="D20" s="8">
        <v>1</v>
      </c>
      <c r="E20" s="7" t="s">
        <v>34</v>
      </c>
      <c r="F20" s="9">
        <v>118.99</v>
      </c>
      <c r="G20" s="9">
        <f t="shared" si="0"/>
        <v>118.99</v>
      </c>
      <c r="H20" s="9">
        <f t="shared" si="1"/>
        <v>3376.22</v>
      </c>
      <c r="I20" s="12" t="s">
        <v>68</v>
      </c>
    </row>
    <row r="21" spans="1:9" ht="47.25" x14ac:dyDescent="0.25">
      <c r="A21" s="7" t="s">
        <v>28</v>
      </c>
      <c r="B21" s="7" t="s">
        <v>29</v>
      </c>
      <c r="C21" s="7" t="s">
        <v>38</v>
      </c>
      <c r="D21" s="8">
        <v>1</v>
      </c>
      <c r="E21" s="7" t="s">
        <v>32</v>
      </c>
      <c r="F21" s="9">
        <v>144.18</v>
      </c>
      <c r="G21" s="9">
        <f t="shared" si="0"/>
        <v>144.18</v>
      </c>
      <c r="H21" s="9">
        <f t="shared" si="1"/>
        <v>3520.3999999999996</v>
      </c>
      <c r="I21" s="12" t="s">
        <v>65</v>
      </c>
    </row>
    <row r="22" spans="1:9" ht="47.25" x14ac:dyDescent="0.25">
      <c r="A22" s="7" t="s">
        <v>28</v>
      </c>
      <c r="B22" s="7" t="s">
        <v>30</v>
      </c>
      <c r="C22" s="7" t="s">
        <v>41</v>
      </c>
      <c r="D22" s="8">
        <v>2</v>
      </c>
      <c r="E22" s="7" t="s">
        <v>32</v>
      </c>
      <c r="F22" s="9">
        <v>144.18</v>
      </c>
      <c r="G22" s="9">
        <f t="shared" si="0"/>
        <v>288.36</v>
      </c>
      <c r="H22" s="9">
        <f t="shared" si="1"/>
        <v>3808.7599999999998</v>
      </c>
      <c r="I22" s="12" t="s">
        <v>66</v>
      </c>
    </row>
    <row r="23" spans="1:9" x14ac:dyDescent="0.25">
      <c r="A23" s="7" t="s">
        <v>39</v>
      </c>
      <c r="B23" s="7" t="s">
        <v>40</v>
      </c>
      <c r="C23" s="7" t="s">
        <v>42</v>
      </c>
      <c r="D23" s="8">
        <v>1</v>
      </c>
      <c r="E23" s="7" t="s">
        <v>43</v>
      </c>
      <c r="F23" s="9">
        <v>1105.3800000000001</v>
      </c>
      <c r="G23" s="9">
        <f t="shared" ref="G23" si="2">D23*F23</f>
        <v>1105.3800000000001</v>
      </c>
      <c r="H23" s="9">
        <f t="shared" si="1"/>
        <v>4914.1399999999994</v>
      </c>
      <c r="I23" s="12" t="s">
        <v>67</v>
      </c>
    </row>
    <row r="24" spans="1:9" ht="94.5" x14ac:dyDescent="0.25">
      <c r="A24" s="7" t="s">
        <v>44</v>
      </c>
      <c r="B24" s="7" t="s">
        <v>45</v>
      </c>
      <c r="C24" s="7" t="s">
        <v>41</v>
      </c>
      <c r="D24" s="7">
        <v>2</v>
      </c>
      <c r="E24" s="7" t="s">
        <v>43</v>
      </c>
      <c r="F24" s="9">
        <v>141.5</v>
      </c>
      <c r="G24" s="9">
        <f t="shared" ref="G24:G27" si="3">D24*F24</f>
        <v>283</v>
      </c>
      <c r="H24" s="9">
        <f t="shared" si="1"/>
        <v>5197.1399999999994</v>
      </c>
      <c r="I24" s="12" t="s">
        <v>69</v>
      </c>
    </row>
    <row r="25" spans="1:9" ht="78.75" x14ac:dyDescent="0.25">
      <c r="A25" s="7" t="s">
        <v>46</v>
      </c>
      <c r="B25" s="7" t="s">
        <v>47</v>
      </c>
      <c r="C25" s="7" t="s">
        <v>41</v>
      </c>
      <c r="D25" s="7">
        <v>2</v>
      </c>
      <c r="E25" s="7" t="s">
        <v>48</v>
      </c>
      <c r="F25" s="9">
        <v>961.19</v>
      </c>
      <c r="G25" s="9">
        <f t="shared" si="3"/>
        <v>1922.38</v>
      </c>
      <c r="H25" s="9">
        <f t="shared" si="1"/>
        <v>7119.5199999999995</v>
      </c>
      <c r="I25" s="12" t="s">
        <v>70</v>
      </c>
    </row>
    <row r="26" spans="1:9" x14ac:dyDescent="0.25">
      <c r="A26" s="7" t="s">
        <v>72</v>
      </c>
      <c r="B26" s="7"/>
      <c r="C26" s="7"/>
      <c r="D26" s="7">
        <v>1</v>
      </c>
      <c r="E26" s="7"/>
      <c r="F26" s="9">
        <v>386.23</v>
      </c>
      <c r="G26" s="9">
        <f t="shared" si="3"/>
        <v>386.23</v>
      </c>
      <c r="H26" s="9">
        <f t="shared" si="1"/>
        <v>7505.75</v>
      </c>
      <c r="I26" s="11" t="s">
        <v>33</v>
      </c>
    </row>
    <row r="27" spans="1:9" x14ac:dyDescent="0.25">
      <c r="A27" s="7" t="s">
        <v>73</v>
      </c>
      <c r="B27" s="7"/>
      <c r="C27" s="7"/>
      <c r="D27" s="7">
        <v>1</v>
      </c>
      <c r="E27" s="7"/>
      <c r="F27" s="9">
        <f>0.0737*H26</f>
        <v>553.17377499999998</v>
      </c>
      <c r="G27" s="9">
        <f t="shared" si="3"/>
        <v>553.17377499999998</v>
      </c>
      <c r="H27" s="9">
        <f t="shared" si="1"/>
        <v>8058.9237750000002</v>
      </c>
      <c r="I27" s="11" t="s">
        <v>33</v>
      </c>
    </row>
    <row r="28" spans="1:9" x14ac:dyDescent="0.25">
      <c r="A28" s="7"/>
      <c r="B28" s="7"/>
      <c r="C28" s="7"/>
      <c r="D28" s="7"/>
      <c r="E28" s="7"/>
      <c r="F28" s="9"/>
      <c r="G28" s="9"/>
      <c r="H28" s="9"/>
      <c r="I28" s="11" t="s">
        <v>33</v>
      </c>
    </row>
    <row r="29" spans="1:9" x14ac:dyDescent="0.25">
      <c r="A29" s="7"/>
      <c r="B29" s="7"/>
      <c r="C29" s="7"/>
      <c r="D29" s="7"/>
      <c r="E29" s="7"/>
      <c r="F29" s="9"/>
      <c r="G29" s="9"/>
      <c r="H29" s="9"/>
      <c r="I29" s="11" t="s">
        <v>33</v>
      </c>
    </row>
    <row r="30" spans="1:9" x14ac:dyDescent="0.25">
      <c r="A30" s="7"/>
      <c r="B30" s="7"/>
      <c r="C30" s="7"/>
      <c r="D30" s="7"/>
      <c r="E30" s="7"/>
      <c r="F30" s="9"/>
      <c r="G30" s="9"/>
      <c r="H30" s="9"/>
      <c r="I30" s="11" t="s">
        <v>33</v>
      </c>
    </row>
    <row r="31" spans="1:9" x14ac:dyDescent="0.25">
      <c r="A31" s="7"/>
      <c r="B31" s="7"/>
      <c r="C31" s="7"/>
      <c r="D31" s="7"/>
      <c r="E31" s="7"/>
      <c r="F31" s="9"/>
      <c r="G31" s="9"/>
      <c r="H31" s="9"/>
      <c r="I31" s="11" t="s">
        <v>33</v>
      </c>
    </row>
  </sheetData>
  <phoneticPr fontId="3" type="noConversion"/>
  <hyperlinks>
    <hyperlink ref="I4" r:id="rId1"/>
    <hyperlink ref="I11" r:id="rId2"/>
    <hyperlink ref="I5" r:id="rId3"/>
    <hyperlink ref="I6" r:id="rId4"/>
    <hyperlink ref="I7" r:id="rId5"/>
    <hyperlink ref="I8" r:id="rId6"/>
    <hyperlink ref="I9" r:id="rId7"/>
    <hyperlink ref="I10" r:id="rId8"/>
    <hyperlink ref="I12" r:id="rId9"/>
    <hyperlink ref="I13" r:id="rId10"/>
    <hyperlink ref="I14" r:id="rId11"/>
    <hyperlink ref="I15" r:id="rId12"/>
    <hyperlink ref="I16" r:id="rId13"/>
    <hyperlink ref="I17" r:id="rId14"/>
    <hyperlink ref="I18" r:id="rId15"/>
    <hyperlink ref="I19" r:id="rId16"/>
    <hyperlink ref="I20" r:id="rId17"/>
    <hyperlink ref="I21" r:id="rId18"/>
    <hyperlink ref="I22" r:id="rId19"/>
    <hyperlink ref="I23" r:id="rId20"/>
    <hyperlink ref="I24" r:id="rId21" display="https://www.menards.com/main/bath/bathroom-vanities-tops/vanity-tops/magickwoods-elements-49w-x-22d-solid-white-cultured-marble-vanity-top-with-oval-non-recessed-bowl/51552/p-1642874263535504-c-8403.htm?tid=b0feef22-2287-43d5-989b-1691acc018d5&amp;ipos=4&amp;exp=false"/>
    <hyperlink ref="I25" r:id="rId22"/>
  </hyperlinks>
  <pageMargins left="0.75" right="0.75" top="1" bottom="1" header="0.5" footer="0.5"/>
  <pageSetup scale="85" orientation="portrait" horizontalDpi="4294967292" verticalDpi="4294967292" r:id="rId2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Johnson</dc:creator>
  <cp:lastModifiedBy>Denise Case</cp:lastModifiedBy>
  <cp:lastPrinted>2023-08-18T13:14:28Z</cp:lastPrinted>
  <dcterms:created xsi:type="dcterms:W3CDTF">2022-04-25T20:25:41Z</dcterms:created>
  <dcterms:modified xsi:type="dcterms:W3CDTF">2023-08-18T13:16:00Z</dcterms:modified>
</cp:coreProperties>
</file>