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data_used/"/>
    </mc:Choice>
  </mc:AlternateContent>
  <xr:revisionPtr revIDLastSave="0" documentId="13_ncr:1_{42281EA2-491C-DE4E-B664-0F2BE6A3E1BB}" xr6:coauthVersionLast="47" xr6:coauthVersionMax="47" xr10:uidLastSave="{00000000-0000-0000-0000-000000000000}"/>
  <bookViews>
    <workbookView xWindow="0" yWindow="460" windowWidth="28800" windowHeight="16480" xr2:uid="{00000000-000D-0000-FFFF-FFFF00000000}"/>
  </bookViews>
  <sheets>
    <sheet name="Summary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9" i="1" l="1"/>
  <c r="AA62" i="1"/>
  <c r="AA63" i="1"/>
  <c r="AA88" i="1"/>
  <c r="AA89" i="1"/>
  <c r="AA95" i="1"/>
  <c r="AA2" i="1" l="1"/>
  <c r="AA52" i="1" l="1"/>
  <c r="AA51" i="1"/>
  <c r="AA50" i="1"/>
  <c r="AA49" i="1"/>
  <c r="AA48" i="1"/>
  <c r="AA101" i="1"/>
  <c r="AA100" i="1"/>
  <c r="AA99" i="1"/>
  <c r="AA98" i="1"/>
  <c r="AA97" i="1"/>
  <c r="AA96" i="1"/>
  <c r="AA94" i="1"/>
  <c r="AA93" i="1"/>
  <c r="AA92" i="1"/>
  <c r="AA91" i="1"/>
  <c r="AA90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1" i="1"/>
  <c r="AA60" i="1"/>
  <c r="AA58" i="1"/>
  <c r="AA57" i="1"/>
  <c r="AA56" i="1"/>
  <c r="AA55" i="1"/>
  <c r="AA54" i="1"/>
  <c r="AA53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B31" i="1" s="1"/>
  <c r="AB32" i="1" s="1"/>
  <c r="AB33" i="1" s="1"/>
  <c r="AB34" i="1" s="1"/>
  <c r="AB35" i="1" s="1"/>
  <c r="AB36" i="1" s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B16" i="1" s="1"/>
  <c r="AB17" i="1" s="1"/>
  <c r="AB18" i="1" s="1"/>
  <c r="AB19" i="1" s="1"/>
  <c r="AB20" i="1" s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B78" i="1" l="1"/>
  <c r="AB79" i="1" s="1"/>
  <c r="AB80" i="1" s="1"/>
  <c r="AB81" i="1" s="1"/>
  <c r="AB82" i="1" s="1"/>
  <c r="AB83" i="1" s="1"/>
  <c r="AB27" i="1"/>
  <c r="AB28" i="1" s="1"/>
  <c r="AB29" i="1" s="1"/>
  <c r="AB30" i="1" s="1"/>
  <c r="AB4" i="1"/>
  <c r="AB5" i="1" s="1"/>
  <c r="AB6" i="1" s="1"/>
  <c r="AB7" i="1" s="1"/>
  <c r="AB8" i="1" s="1"/>
  <c r="AB9" i="1" s="1"/>
  <c r="AB53" i="1"/>
  <c r="AB54" i="1" s="1"/>
  <c r="AB55" i="1" s="1"/>
  <c r="AB56" i="1" s="1"/>
  <c r="AB57" i="1" s="1"/>
  <c r="AB58" i="1" s="1"/>
  <c r="AB59" i="1" s="1"/>
  <c r="AB60" i="1"/>
  <c r="AB61" i="1" s="1"/>
  <c r="AB62" i="1" s="1"/>
  <c r="AB63" i="1" s="1"/>
  <c r="AB64" i="1" s="1"/>
  <c r="AB65" i="1" s="1"/>
  <c r="AB84" i="1"/>
  <c r="AB85" i="1" s="1"/>
  <c r="AB86" i="1" s="1"/>
  <c r="AB87" i="1" s="1"/>
  <c r="AB88" i="1" s="1"/>
  <c r="AB89" i="1" s="1"/>
  <c r="AB48" i="1"/>
  <c r="AB49" i="1" s="1"/>
  <c r="AB50" i="1" s="1"/>
  <c r="AB51" i="1" s="1"/>
  <c r="AB52" i="1" s="1"/>
  <c r="AB10" i="1"/>
  <c r="AB11" i="1" s="1"/>
  <c r="AB12" i="1" s="1"/>
  <c r="AB13" i="1" s="1"/>
  <c r="AB14" i="1" s="1"/>
  <c r="AB15" i="1" s="1"/>
  <c r="AB43" i="1"/>
  <c r="AB44" i="1" s="1"/>
  <c r="AB45" i="1" s="1"/>
  <c r="AB46" i="1" s="1"/>
  <c r="AB47" i="1" s="1"/>
  <c r="AB96" i="1"/>
  <c r="AB97" i="1" s="1"/>
  <c r="AB98" i="1" s="1"/>
  <c r="AB99" i="1" s="1"/>
  <c r="AB100" i="1" s="1"/>
  <c r="AB101" i="1" s="1"/>
  <c r="AB72" i="1"/>
  <c r="AB73" i="1" s="1"/>
  <c r="AB74" i="1" s="1"/>
  <c r="AB75" i="1" s="1"/>
  <c r="AB76" i="1" s="1"/>
  <c r="AB77" i="1" s="1"/>
  <c r="AB21" i="1"/>
  <c r="AB22" i="1" s="1"/>
  <c r="AB23" i="1" s="1"/>
  <c r="AB24" i="1" s="1"/>
  <c r="AB25" i="1" s="1"/>
  <c r="AB26" i="1" s="1"/>
  <c r="AB37" i="1"/>
  <c r="AB38" i="1" s="1"/>
  <c r="AB39" i="1" s="1"/>
  <c r="AB40" i="1" s="1"/>
  <c r="AB41" i="1" s="1"/>
  <c r="AB66" i="1"/>
  <c r="AB67" i="1" s="1"/>
  <c r="AB68" i="1" s="1"/>
  <c r="AB69" i="1" s="1"/>
  <c r="AB70" i="1" s="1"/>
  <c r="AB71" i="1" s="1"/>
  <c r="AB90" i="1"/>
  <c r="AB91" i="1" s="1"/>
  <c r="AB92" i="1" s="1"/>
  <c r="AB93" i="1" s="1"/>
  <c r="AB94" i="1" s="1"/>
  <c r="AB95" i="1" s="1"/>
</calcChain>
</file>

<file path=xl/sharedStrings.xml><?xml version="1.0" encoding="utf-8"?>
<sst xmlns="http://schemas.openxmlformats.org/spreadsheetml/2006/main" count="561" uniqueCount="265">
  <si>
    <t>Sample_ID</t>
  </si>
  <si>
    <t>LightID</t>
  </si>
  <si>
    <t>QC</t>
  </si>
  <si>
    <t>Mean contol activity DPM</t>
  </si>
  <si>
    <t>Date</t>
  </si>
  <si>
    <t>Time_Start</t>
  </si>
  <si>
    <t>Time_End</t>
  </si>
  <si>
    <t>Time_days</t>
  </si>
  <si>
    <t>Cycle</t>
  </si>
  <si>
    <t>Station</t>
  </si>
  <si>
    <t>CTD_number</t>
  </si>
  <si>
    <t>U_Cast_Depth</t>
  </si>
  <si>
    <t>U_Cast</t>
  </si>
  <si>
    <t>Depth</t>
  </si>
  <si>
    <t>Latitude</t>
  </si>
  <si>
    <t>Longitude</t>
  </si>
  <si>
    <t>DPM1</t>
  </si>
  <si>
    <t>DPM to full volume</t>
  </si>
  <si>
    <t>DIC</t>
  </si>
  <si>
    <t>SumSFChla</t>
  </si>
  <si>
    <t>Chla_0.2</t>
  </si>
  <si>
    <t>Chla_2</t>
  </si>
  <si>
    <t>Chla_20</t>
  </si>
  <si>
    <t>SA</t>
  </si>
  <si>
    <t>mean_NPP</t>
  </si>
  <si>
    <t>sd_NPP</t>
  </si>
  <si>
    <t>PPint</t>
  </si>
  <si>
    <t>areal_PP</t>
  </si>
  <si>
    <t>U9103_NPP_T24_5</t>
  </si>
  <si>
    <t>L1</t>
  </si>
  <si>
    <t>1</t>
  </si>
  <si>
    <t>9103_5</t>
  </si>
  <si>
    <t>9103</t>
  </si>
  <si>
    <t>U9103_NPP_T24_12</t>
  </si>
  <si>
    <t>9103_12</t>
  </si>
  <si>
    <t>U9106_NPP_T24_5</t>
  </si>
  <si>
    <t>9106_5</t>
  </si>
  <si>
    <t>9106</t>
  </si>
  <si>
    <t>U9106_NPP_T24_12</t>
  </si>
  <si>
    <t>9106_12</t>
  </si>
  <si>
    <t>U9106_NPP_T24_20</t>
  </si>
  <si>
    <t>9106_20</t>
  </si>
  <si>
    <t>U9106_NPP_T24_30</t>
  </si>
  <si>
    <t>9106_30</t>
  </si>
  <si>
    <t>U9106_NPP_T24_40</t>
  </si>
  <si>
    <t>9106_40</t>
  </si>
  <si>
    <t>U9106_NPP_T24_50</t>
  </si>
  <si>
    <t>9106_50</t>
  </si>
  <si>
    <t>U9109_NPP_T24_5</t>
  </si>
  <si>
    <t>9109_5</t>
  </si>
  <si>
    <t>9109</t>
  </si>
  <si>
    <t>U9109_NPP_T24_12</t>
  </si>
  <si>
    <t>9109_12</t>
  </si>
  <si>
    <t>U9109_NPP_T24_20</t>
  </si>
  <si>
    <t>9109_20</t>
  </si>
  <si>
    <t>U9109_NPP_T24_30</t>
  </si>
  <si>
    <t>9109_30</t>
  </si>
  <si>
    <t>U9109_NPP_T24_40</t>
  </si>
  <si>
    <t>9109_40</t>
  </si>
  <si>
    <t>U9109_NPP_T24_50</t>
  </si>
  <si>
    <t>9109_50</t>
  </si>
  <si>
    <t>U9112_NPP_T24_12</t>
  </si>
  <si>
    <t>9112_10</t>
  </si>
  <si>
    <t>9112</t>
  </si>
  <si>
    <t>U9112_NPP_T24_20</t>
  </si>
  <si>
    <t>9112_20</t>
  </si>
  <si>
    <t>U9112_NPP_T24_30</t>
  </si>
  <si>
    <t>9112_30</t>
  </si>
  <si>
    <t>U9112_NPP_T24_40</t>
  </si>
  <si>
    <t>9112_40</t>
  </si>
  <si>
    <t>U9112_NPP_T24_50</t>
  </si>
  <si>
    <t>9112_50</t>
  </si>
  <si>
    <t>U9115_NPP_T24_5</t>
  </si>
  <si>
    <t>9115_5</t>
  </si>
  <si>
    <t>9115</t>
  </si>
  <si>
    <t>U9115_NPP_T24_12</t>
  </si>
  <si>
    <t>9115_12</t>
  </si>
  <si>
    <t>U9115_NPP_T24_20</t>
  </si>
  <si>
    <t>9115_20</t>
  </si>
  <si>
    <t>U9115_NPP_T24_30</t>
  </si>
  <si>
    <t>9115_30</t>
  </si>
  <si>
    <t>U9115_NPP_T24_40</t>
  </si>
  <si>
    <t>9115_40</t>
  </si>
  <si>
    <t>U9115_NPP_T24_50</t>
  </si>
  <si>
    <t>9115_50</t>
  </si>
  <si>
    <t>U9119_NPP_T24_5</t>
  </si>
  <si>
    <t>9119_5</t>
  </si>
  <si>
    <t>9119</t>
  </si>
  <si>
    <t>U9119_NPP_T24_30</t>
  </si>
  <si>
    <t>2</t>
  </si>
  <si>
    <t>9119_30</t>
  </si>
  <si>
    <t>U9119_NPP_T24_40</t>
  </si>
  <si>
    <t>9119_40</t>
  </si>
  <si>
    <t>U9119_NPP_T24_50</t>
  </si>
  <si>
    <t>9119_50</t>
  </si>
  <si>
    <t>U9125_NPP_T24_5</t>
  </si>
  <si>
    <t>9125_5</t>
  </si>
  <si>
    <t>9125</t>
  </si>
  <si>
    <t>U9125_NPP_T24_12</t>
  </si>
  <si>
    <t>9125_12</t>
  </si>
  <si>
    <t>U9125_NPP_T24_20</t>
  </si>
  <si>
    <t>9125_20</t>
  </si>
  <si>
    <t>U9125_NPP_T24_30</t>
  </si>
  <si>
    <t>9125_30</t>
  </si>
  <si>
    <t>U9125_NPP_T24_40</t>
  </si>
  <si>
    <t>9125_40</t>
  </si>
  <si>
    <t>U9125_NPP_T24_60</t>
  </si>
  <si>
    <t>9125_60</t>
  </si>
  <si>
    <t>U9128_NPP_T24_5</t>
  </si>
  <si>
    <t>9128_12</t>
  </si>
  <si>
    <t>9128</t>
  </si>
  <si>
    <t>U9128_NPP_T24_20</t>
  </si>
  <si>
    <t>9128_20</t>
  </si>
  <si>
    <t>U9128_NPP_T24_30</t>
  </si>
  <si>
    <t>9128_30</t>
  </si>
  <si>
    <t>U9128_NPP_T24_40</t>
  </si>
  <si>
    <t>9128_40</t>
  </si>
  <si>
    <t>U9128_NPP_T24_60</t>
  </si>
  <si>
    <t>9128_60</t>
  </si>
  <si>
    <t>U9133_NPP_T24_12</t>
  </si>
  <si>
    <t>9133_12</t>
  </si>
  <si>
    <t>9133</t>
  </si>
  <si>
    <t>U9136_NPP_T24_5</t>
  </si>
  <si>
    <t>9136_5</t>
  </si>
  <si>
    <t>9136</t>
  </si>
  <si>
    <t>U9136_NPP_T24_12</t>
  </si>
  <si>
    <t>9136_12</t>
  </si>
  <si>
    <t>U9136_NPP_T24_20</t>
  </si>
  <si>
    <t>9136_20</t>
  </si>
  <si>
    <t>U9136_NPP_T24_30</t>
  </si>
  <si>
    <t>9136_30</t>
  </si>
  <si>
    <t>U9136_NPP_T24_40</t>
  </si>
  <si>
    <t>9136_40</t>
  </si>
  <si>
    <t>U9141_NPP_T24_5</t>
  </si>
  <si>
    <t>3</t>
  </si>
  <si>
    <t>9141_5</t>
  </si>
  <si>
    <t>9141</t>
  </si>
  <si>
    <t>U9141_NPP_T24_12</t>
  </si>
  <si>
    <t>9141_12</t>
  </si>
  <si>
    <t>U9141_NPP_T24_20</t>
  </si>
  <si>
    <t>9141_20</t>
  </si>
  <si>
    <t>U9141_NPP_T24_25</t>
  </si>
  <si>
    <t>9141_25</t>
  </si>
  <si>
    <t>U9141_NPP_T24_30</t>
  </si>
  <si>
    <t>9141_30</t>
  </si>
  <si>
    <t>U9141_NPP_T24_35</t>
  </si>
  <si>
    <t>9141_35</t>
  </si>
  <si>
    <t>U9138_NPP_T24_40</t>
  </si>
  <si>
    <t>9141_40</t>
  </si>
  <si>
    <t>U9144_NPP_T24_5</t>
  </si>
  <si>
    <t>9144_5</t>
  </si>
  <si>
    <t>9144</t>
  </si>
  <si>
    <t>U9144_NPP_T24_12</t>
  </si>
  <si>
    <t>9144_12</t>
  </si>
  <si>
    <t>U9144_NPP_T24_20</t>
  </si>
  <si>
    <t>9144_20</t>
  </si>
  <si>
    <t>U9144_NPP_T24_30</t>
  </si>
  <si>
    <t>9144_30</t>
  </si>
  <si>
    <t>U9144_NPP_T24_40</t>
  </si>
  <si>
    <t>9144_40</t>
  </si>
  <si>
    <t>U9144_NPP_T24_50</t>
  </si>
  <si>
    <t>9144_50</t>
  </si>
  <si>
    <t>U9149_NPP_T24_5</t>
  </si>
  <si>
    <t>4</t>
  </si>
  <si>
    <t>9149_5</t>
  </si>
  <si>
    <t>9149</t>
  </si>
  <si>
    <t>U9149_NPP_T24_12</t>
  </si>
  <si>
    <t>9149_12</t>
  </si>
  <si>
    <t>U9149_NPP_T24_20</t>
  </si>
  <si>
    <t>9149_20</t>
  </si>
  <si>
    <t>U9149_NPP_T24_30</t>
  </si>
  <si>
    <t>9149_30</t>
  </si>
  <si>
    <t>U9149_NPP_T24_40</t>
  </si>
  <si>
    <t>9149_40</t>
  </si>
  <si>
    <t>U9149_NPP_T24_50</t>
  </si>
  <si>
    <t>9149_50</t>
  </si>
  <si>
    <t>U9152_NPP_T24_5</t>
  </si>
  <si>
    <t>9152_5</t>
  </si>
  <si>
    <t>9152</t>
  </si>
  <si>
    <t>U9152_NPP_T24_12</t>
  </si>
  <si>
    <t>9152_12</t>
  </si>
  <si>
    <t>U9152_NPP_T24_20</t>
  </si>
  <si>
    <t>9152_20</t>
  </si>
  <si>
    <t>U9152_NPP_T24_30</t>
  </si>
  <si>
    <t>9152_30</t>
  </si>
  <si>
    <t>U9152_NPP_T24_40</t>
  </si>
  <si>
    <t>9152_40</t>
  </si>
  <si>
    <t>U9152_NPP_T24_50</t>
  </si>
  <si>
    <t>9152_50</t>
  </si>
  <si>
    <t>U9155_NPP_T24_5</t>
  </si>
  <si>
    <t>9155_5</t>
  </si>
  <si>
    <t>9155</t>
  </si>
  <si>
    <t>U9155_NPP_T24_12</t>
  </si>
  <si>
    <t>9155_12</t>
  </si>
  <si>
    <t>U9155_NPP_T24_20</t>
  </si>
  <si>
    <t>9155_20</t>
  </si>
  <si>
    <t>U9155_NPP_T24_30</t>
  </si>
  <si>
    <t>9155_30</t>
  </si>
  <si>
    <t>U9155_NPP_T24_40</t>
  </si>
  <si>
    <t>9155_40</t>
  </si>
  <si>
    <t>U9155_NPP_T24_50</t>
  </si>
  <si>
    <t>9155_50</t>
  </si>
  <si>
    <t>U9161_NPP_T24_5</t>
  </si>
  <si>
    <t>5</t>
  </si>
  <si>
    <t>9161_5</t>
  </si>
  <si>
    <t>9161</t>
  </si>
  <si>
    <t>U9161_NPP_T24_12</t>
  </si>
  <si>
    <t>9161_12</t>
  </si>
  <si>
    <t>U9161_NPP_T24_25</t>
  </si>
  <si>
    <t>9161_25</t>
  </si>
  <si>
    <t>U9161_NPP_T24_45</t>
  </si>
  <si>
    <t>9161_45</t>
  </si>
  <si>
    <t>U9161_NPP_T24_70</t>
  </si>
  <si>
    <t>9161_70</t>
  </si>
  <si>
    <t>U9161_NPP_T24_90</t>
  </si>
  <si>
    <t>9161_90</t>
  </si>
  <si>
    <t>U9164_NPP_T24_5</t>
  </si>
  <si>
    <t>9164_5</t>
  </si>
  <si>
    <t>9164</t>
  </si>
  <si>
    <t>U9164_NPP_T24_12</t>
  </si>
  <si>
    <t>9164_12</t>
  </si>
  <si>
    <t>U9164_NPP_T24_25</t>
  </si>
  <si>
    <t>9164_25</t>
  </si>
  <si>
    <t>U9164_NPP_T24_45</t>
  </si>
  <si>
    <t>9164_45</t>
  </si>
  <si>
    <t>U9164_NPP_T24_70</t>
  </si>
  <si>
    <t>9164_70</t>
  </si>
  <si>
    <t>U9164_NPP_T24_100</t>
  </si>
  <si>
    <t>9164_100</t>
  </si>
  <si>
    <t>U9167_NPP_T24_5</t>
  </si>
  <si>
    <t>9167_5</t>
  </si>
  <si>
    <t>9167</t>
  </si>
  <si>
    <t>U9167_NPP_T24_12</t>
  </si>
  <si>
    <t>9167_12</t>
  </si>
  <si>
    <t>U9167_NPP_T24_30</t>
  </si>
  <si>
    <t>9167_30</t>
  </si>
  <si>
    <t>U9167_NPP_T24_50</t>
  </si>
  <si>
    <t>9167_50</t>
  </si>
  <si>
    <t>U9167_NPP_T24_60</t>
  </si>
  <si>
    <t>9167_60</t>
  </si>
  <si>
    <t>U9167_NPP_T24_70</t>
  </si>
  <si>
    <t>9167_70</t>
  </si>
  <si>
    <t>U9138_NPP_T24_5</t>
  </si>
  <si>
    <t>9193_5</t>
  </si>
  <si>
    <t>9193</t>
  </si>
  <si>
    <t>U9138_NPP_T24_12</t>
  </si>
  <si>
    <t>9193_12</t>
  </si>
  <si>
    <t>U9138_NPP_T24_20</t>
  </si>
  <si>
    <t>9193_20</t>
  </si>
  <si>
    <t>U9138_NPP_T24_25</t>
  </si>
  <si>
    <t>9193_25</t>
  </si>
  <si>
    <t>U9138_NPP_T24_30</t>
  </si>
  <si>
    <t>9193_30</t>
  </si>
  <si>
    <t>Desintegrations per minute</t>
  </si>
  <si>
    <t>Desintegrations per minute scaled to full volume of the incubation bottle</t>
  </si>
  <si>
    <t>Dissolved Inorganic Carbon</t>
  </si>
  <si>
    <t>Sum of different size fractions chla concentration</t>
  </si>
  <si>
    <t>&lt;2.0 um chla concentration</t>
  </si>
  <si>
    <t>&gt;2 chla &lt;20  concentration</t>
  </si>
  <si>
    <t>&gt;20 chla  concentration</t>
  </si>
  <si>
    <t>Specific activity</t>
  </si>
  <si>
    <t>mean daily carbon uptake (Net primary productivity) mg C m-3 day-1 calculated from 3 Light incubation bottles minus 1 dark incubation bottle</t>
  </si>
  <si>
    <t>standard deviation of carbon uptake mg C m-3 day-1 calculated from 3 Light incubation bottles</t>
  </si>
  <si>
    <t xml:space="preserve">integrated net primary productivity (mg C m-2 day-1) for water layer between two subsequent  depth intervals </t>
  </si>
  <si>
    <t>integrated net primary productivity (mg C m-2 day-1) for the euphotic zone - calculated as the sum of Ppint between the 6 depths of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</si>
</sst>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abSelected="1" topLeftCell="H1" workbookViewId="0">
      <pane xSplit="7" ySplit="1" topLeftCell="O2" activePane="bottomRight" state="frozen"/>
      <selection activeCell="H1" sqref="H1"/>
      <selection pane="topRight" activeCell="O1" sqref="O1"/>
      <selection pane="bottomLeft" activeCell="H2" sqref="H2"/>
      <selection pane="bottomRight" activeCell="H53" sqref="A53:XFD59"/>
    </sheetView>
  </sheetViews>
  <sheetFormatPr baseColWidth="10" defaultColWidth="8.83203125" defaultRowHeight="15" x14ac:dyDescent="0.2"/>
  <cols>
    <col min="9" max="11" width="6.6640625" customWidth="1"/>
    <col min="14" max="14" width="6.1640625" style="2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 t="s">
        <v>29</v>
      </c>
      <c r="C2">
        <v>0</v>
      </c>
      <c r="D2">
        <v>16538.666666666701</v>
      </c>
      <c r="E2" s="1">
        <v>43399</v>
      </c>
      <c r="F2" s="1">
        <v>43398.210416666698</v>
      </c>
      <c r="G2" s="1">
        <v>43399.229166666701</v>
      </c>
      <c r="H2">
        <v>1.01874999999563</v>
      </c>
      <c r="I2" t="s">
        <v>30</v>
      </c>
      <c r="J2">
        <v>15</v>
      </c>
      <c r="K2">
        <v>3</v>
      </c>
      <c r="L2" t="s">
        <v>31</v>
      </c>
      <c r="M2" t="s">
        <v>32</v>
      </c>
      <c r="N2" s="2">
        <v>5</v>
      </c>
      <c r="O2">
        <v>-44.5981666666667</v>
      </c>
      <c r="P2">
        <v>174.511666666667</v>
      </c>
      <c r="Q2">
        <v>16054</v>
      </c>
      <c r="R2">
        <v>20870.2</v>
      </c>
      <c r="S2">
        <v>25.9</v>
      </c>
      <c r="X2">
        <v>21500.266666666699</v>
      </c>
      <c r="Y2">
        <v>6.40924410661124</v>
      </c>
      <c r="Z2">
        <v>0.72833803405143205</v>
      </c>
      <c r="AA2">
        <f>(Y2+Y2)*(N2-0)/2</f>
        <v>32.0462205330562</v>
      </c>
    </row>
    <row r="3" spans="1:28" x14ac:dyDescent="0.2">
      <c r="A3" t="s">
        <v>33</v>
      </c>
      <c r="B3" t="s">
        <v>29</v>
      </c>
      <c r="C3">
        <v>0</v>
      </c>
      <c r="D3">
        <v>16221</v>
      </c>
      <c r="E3" s="1">
        <v>43399</v>
      </c>
      <c r="F3" s="1">
        <v>43398.210416666698</v>
      </c>
      <c r="G3" s="1">
        <v>43399.229166666701</v>
      </c>
      <c r="H3">
        <v>1.0187500000029099</v>
      </c>
      <c r="I3" t="s">
        <v>30</v>
      </c>
      <c r="J3">
        <v>15</v>
      </c>
      <c r="K3">
        <v>3</v>
      </c>
      <c r="L3" t="s">
        <v>34</v>
      </c>
      <c r="M3" t="s">
        <v>32</v>
      </c>
      <c r="N3" s="2">
        <v>12</v>
      </c>
      <c r="O3">
        <v>-44.5981666666667</v>
      </c>
      <c r="P3">
        <v>174.511666666667</v>
      </c>
      <c r="Q3">
        <v>10885</v>
      </c>
      <c r="R3">
        <v>14150.5</v>
      </c>
      <c r="S3">
        <v>25.9</v>
      </c>
      <c r="X3">
        <v>21087.3</v>
      </c>
      <c r="Y3">
        <v>6.0515231989401004</v>
      </c>
      <c r="Z3">
        <v>0.86441247763281404</v>
      </c>
      <c r="AA3">
        <f>(Y3+Y2)*(N3-N2)/2</f>
        <v>43.612685569429686</v>
      </c>
    </row>
    <row r="4" spans="1:28" x14ac:dyDescent="0.2">
      <c r="A4" t="s">
        <v>35</v>
      </c>
      <c r="B4" t="s">
        <v>29</v>
      </c>
      <c r="C4">
        <v>0</v>
      </c>
      <c r="D4">
        <v>16222.333333333299</v>
      </c>
      <c r="E4" s="1">
        <v>43400</v>
      </c>
      <c r="F4" s="1">
        <v>43399.25</v>
      </c>
      <c r="G4" s="1">
        <v>43400.215277777803</v>
      </c>
      <c r="H4">
        <v>0.96527777778101198</v>
      </c>
      <c r="I4" t="s">
        <v>30</v>
      </c>
      <c r="J4">
        <v>24</v>
      </c>
      <c r="K4">
        <v>6</v>
      </c>
      <c r="L4" t="s">
        <v>36</v>
      </c>
      <c r="M4" t="s">
        <v>37</v>
      </c>
      <c r="N4" s="2">
        <v>5</v>
      </c>
      <c r="O4">
        <v>-44.529666666666699</v>
      </c>
      <c r="P4">
        <v>174.22966666666699</v>
      </c>
      <c r="Q4">
        <v>45547</v>
      </c>
      <c r="R4">
        <v>74013.875</v>
      </c>
      <c r="S4">
        <v>25.9</v>
      </c>
      <c r="X4">
        <v>21089.0333333333</v>
      </c>
      <c r="Y4">
        <v>26.9071871045217</v>
      </c>
      <c r="Z4">
        <v>2.32700465227594</v>
      </c>
      <c r="AA4">
        <f>(Y4+Y4)*(N4-0)/2</f>
        <v>134.5359355226085</v>
      </c>
      <c r="AB4">
        <f>SUM(AA4:AA9)</f>
        <v>804.79919077699276</v>
      </c>
    </row>
    <row r="5" spans="1:28" x14ac:dyDescent="0.2">
      <c r="A5" t="s">
        <v>38</v>
      </c>
      <c r="B5" t="s">
        <v>29</v>
      </c>
      <c r="C5">
        <v>0</v>
      </c>
      <c r="D5">
        <v>16121.333333333299</v>
      </c>
      <c r="E5" s="1">
        <v>43400</v>
      </c>
      <c r="F5" s="1">
        <v>43399.25</v>
      </c>
      <c r="G5" s="1">
        <v>43400.215277777803</v>
      </c>
      <c r="H5">
        <v>0.96527777778101198</v>
      </c>
      <c r="I5" t="s">
        <v>30</v>
      </c>
      <c r="J5">
        <v>24</v>
      </c>
      <c r="K5">
        <v>6</v>
      </c>
      <c r="L5" t="s">
        <v>39</v>
      </c>
      <c r="M5" t="s">
        <v>37</v>
      </c>
      <c r="N5" s="2">
        <v>12</v>
      </c>
      <c r="O5">
        <v>-44.529666666666699</v>
      </c>
      <c r="P5">
        <v>174.22966666666699</v>
      </c>
      <c r="Q5">
        <v>44051</v>
      </c>
      <c r="R5">
        <v>71582.875</v>
      </c>
      <c r="S5">
        <v>25.7</v>
      </c>
      <c r="X5">
        <v>20957.733333333301</v>
      </c>
      <c r="Y5">
        <v>26.3435669790966</v>
      </c>
      <c r="Z5">
        <v>2.7114987410391098</v>
      </c>
      <c r="AA5">
        <f>(Y5+Y4)*(N5-N4)/2</f>
        <v>186.37763929266407</v>
      </c>
      <c r="AB5">
        <f>AB4</f>
        <v>804.79919077699276</v>
      </c>
    </row>
    <row r="6" spans="1:28" x14ac:dyDescent="0.2">
      <c r="A6" t="s">
        <v>40</v>
      </c>
      <c r="B6" t="s">
        <v>29</v>
      </c>
      <c r="C6">
        <v>0</v>
      </c>
      <c r="D6">
        <v>15733.333333333299</v>
      </c>
      <c r="E6" s="1">
        <v>43400</v>
      </c>
      <c r="F6" s="1">
        <v>43399.25</v>
      </c>
      <c r="G6" s="1">
        <v>43400.215277777803</v>
      </c>
      <c r="H6">
        <v>0.96527777778101198</v>
      </c>
      <c r="I6" t="s">
        <v>30</v>
      </c>
      <c r="J6">
        <v>24</v>
      </c>
      <c r="K6">
        <v>6</v>
      </c>
      <c r="L6" t="s">
        <v>41</v>
      </c>
      <c r="M6" t="s">
        <v>37</v>
      </c>
      <c r="N6" s="2">
        <v>20</v>
      </c>
      <c r="O6">
        <v>-44.529666666666699</v>
      </c>
      <c r="P6">
        <v>174.22966666666699</v>
      </c>
      <c r="Q6">
        <v>13347</v>
      </c>
      <c r="R6">
        <v>28918.5</v>
      </c>
      <c r="S6">
        <v>25.9</v>
      </c>
      <c r="X6">
        <v>20453.333333333299</v>
      </c>
      <c r="Y6">
        <v>15.3304469341874</v>
      </c>
      <c r="Z6">
        <v>3.8150694890344798</v>
      </c>
      <c r="AA6">
        <f>(Y6+Y5)*(N6-N5)/2</f>
        <v>166.696055653136</v>
      </c>
      <c r="AB6">
        <f>AB5</f>
        <v>804.79919077699276</v>
      </c>
    </row>
    <row r="7" spans="1:28" x14ac:dyDescent="0.2">
      <c r="A7" t="s">
        <v>42</v>
      </c>
      <c r="B7" t="s">
        <v>29</v>
      </c>
      <c r="C7">
        <v>0</v>
      </c>
      <c r="D7">
        <v>15969.666666666701</v>
      </c>
      <c r="E7" s="1">
        <v>43400</v>
      </c>
      <c r="F7" s="1">
        <v>43399.25</v>
      </c>
      <c r="G7" s="1">
        <v>43400.215277777803</v>
      </c>
      <c r="H7">
        <v>0.96527777778101198</v>
      </c>
      <c r="I7" t="s">
        <v>30</v>
      </c>
      <c r="J7">
        <v>24</v>
      </c>
      <c r="K7">
        <v>6</v>
      </c>
      <c r="L7" t="s">
        <v>43</v>
      </c>
      <c r="M7" t="s">
        <v>37</v>
      </c>
      <c r="N7" s="2">
        <v>30</v>
      </c>
      <c r="O7">
        <v>-44.529666666666699</v>
      </c>
      <c r="P7">
        <v>174.22966666666699</v>
      </c>
      <c r="Q7">
        <v>21843</v>
      </c>
      <c r="R7">
        <v>35494.875</v>
      </c>
      <c r="S7">
        <v>25.9</v>
      </c>
      <c r="T7">
        <v>1.091</v>
      </c>
      <c r="U7">
        <v>0.51200000000000001</v>
      </c>
      <c r="V7">
        <v>0.16300000000000001</v>
      </c>
      <c r="W7">
        <v>0.41599999999999998</v>
      </c>
      <c r="X7">
        <v>20760.566666666698</v>
      </c>
      <c r="Y7">
        <v>18.526436962321799</v>
      </c>
      <c r="Z7">
        <v>4.6355893600903402</v>
      </c>
      <c r="AA7">
        <f>(Y7+Y6)*(N7-N6)/2</f>
        <v>169.28441948254601</v>
      </c>
      <c r="AB7">
        <f>AB6</f>
        <v>804.79919077699276</v>
      </c>
    </row>
    <row r="8" spans="1:28" x14ac:dyDescent="0.2">
      <c r="A8" t="s">
        <v>44</v>
      </c>
      <c r="B8" t="s">
        <v>29</v>
      </c>
      <c r="C8">
        <v>0</v>
      </c>
      <c r="D8">
        <v>16489</v>
      </c>
      <c r="E8" s="1">
        <v>43400</v>
      </c>
      <c r="F8" s="1">
        <v>43399.25</v>
      </c>
      <c r="G8" s="1">
        <v>43400.215277777803</v>
      </c>
      <c r="H8">
        <v>0.96527777778101198</v>
      </c>
      <c r="I8" t="s">
        <v>30</v>
      </c>
      <c r="J8">
        <v>24</v>
      </c>
      <c r="K8">
        <v>6</v>
      </c>
      <c r="L8" t="s">
        <v>45</v>
      </c>
      <c r="M8" t="s">
        <v>37</v>
      </c>
      <c r="N8" s="2">
        <v>40</v>
      </c>
      <c r="O8">
        <v>-44.529666666666699</v>
      </c>
      <c r="P8">
        <v>174.22966666666699</v>
      </c>
      <c r="Q8">
        <v>8780</v>
      </c>
      <c r="R8">
        <v>14267.5</v>
      </c>
      <c r="S8">
        <v>26.2</v>
      </c>
      <c r="T8">
        <v>1.6080000000000001</v>
      </c>
      <c r="U8">
        <v>0.38900000000000001</v>
      </c>
      <c r="V8">
        <v>0.16200000000000001</v>
      </c>
      <c r="W8">
        <v>1.0569999999999999</v>
      </c>
      <c r="X8">
        <v>21435.7</v>
      </c>
      <c r="Y8">
        <v>4.8058351120740204</v>
      </c>
      <c r="Z8">
        <v>0.151767358300885</v>
      </c>
      <c r="AA8">
        <f>(Y8+Y7)*(N8-N7)/2</f>
        <v>116.6613603719791</v>
      </c>
      <c r="AB8">
        <f>AB7</f>
        <v>804.79919077699276</v>
      </c>
    </row>
    <row r="9" spans="1:28" x14ac:dyDescent="0.2">
      <c r="A9" t="s">
        <v>46</v>
      </c>
      <c r="B9" t="s">
        <v>29</v>
      </c>
      <c r="C9">
        <v>0</v>
      </c>
      <c r="D9">
        <v>16255.333333333299</v>
      </c>
      <c r="E9" s="1">
        <v>43400</v>
      </c>
      <c r="F9" s="1">
        <v>43399.25</v>
      </c>
      <c r="G9" s="1">
        <v>43400.215277777803</v>
      </c>
      <c r="H9">
        <v>0.96527777778101198</v>
      </c>
      <c r="I9" t="s">
        <v>30</v>
      </c>
      <c r="J9">
        <v>24</v>
      </c>
      <c r="K9">
        <v>6</v>
      </c>
      <c r="L9" t="s">
        <v>47</v>
      </c>
      <c r="M9" t="s">
        <v>37</v>
      </c>
      <c r="N9" s="2">
        <v>50</v>
      </c>
      <c r="O9">
        <v>-44.529666666666699</v>
      </c>
      <c r="P9">
        <v>174.22966666666699</v>
      </c>
      <c r="Q9">
        <v>2939</v>
      </c>
      <c r="R9">
        <v>4775.875</v>
      </c>
      <c r="S9">
        <v>26.1</v>
      </c>
      <c r="T9">
        <v>0.44500000000000001</v>
      </c>
      <c r="U9">
        <v>0.28499999999999998</v>
      </c>
      <c r="V9">
        <v>8.4000000000000005E-2</v>
      </c>
      <c r="W9">
        <v>7.5999999999999998E-2</v>
      </c>
      <c r="X9">
        <v>21131.933333333302</v>
      </c>
      <c r="Y9">
        <v>1.4429209787378099</v>
      </c>
      <c r="Z9">
        <v>0.214426429549087</v>
      </c>
      <c r="AA9">
        <f>(Y9+Y8)*(N9-N8)/2</f>
        <v>31.243780454059152</v>
      </c>
      <c r="AB9">
        <f>AB8</f>
        <v>804.79919077699276</v>
      </c>
    </row>
    <row r="10" spans="1:28" x14ac:dyDescent="0.2">
      <c r="A10" t="s">
        <v>48</v>
      </c>
      <c r="B10" t="s">
        <v>29</v>
      </c>
      <c r="C10">
        <v>0</v>
      </c>
      <c r="D10">
        <v>16942</v>
      </c>
      <c r="E10" s="1">
        <v>43401</v>
      </c>
      <c r="F10" s="1">
        <v>43400.21875</v>
      </c>
      <c r="G10" s="1">
        <v>43401.208333333299</v>
      </c>
      <c r="H10">
        <v>0.98958333333575899</v>
      </c>
      <c r="I10" t="s">
        <v>30</v>
      </c>
      <c r="J10">
        <v>39</v>
      </c>
      <c r="K10">
        <v>9</v>
      </c>
      <c r="L10" t="s">
        <v>49</v>
      </c>
      <c r="M10" t="s">
        <v>50</v>
      </c>
      <c r="N10" s="2">
        <v>5</v>
      </c>
      <c r="O10">
        <v>-44.506833333333297</v>
      </c>
      <c r="P10">
        <v>174.11983333333299</v>
      </c>
      <c r="Q10">
        <v>23319</v>
      </c>
      <c r="R10">
        <v>37893.375</v>
      </c>
      <c r="S10">
        <v>25.7</v>
      </c>
      <c r="T10">
        <v>0.70099999999999996</v>
      </c>
      <c r="U10">
        <v>0.21199999999999999</v>
      </c>
      <c r="V10">
        <v>0.252</v>
      </c>
      <c r="W10">
        <v>0.23699999999999999</v>
      </c>
      <c r="X10">
        <v>22024.6</v>
      </c>
      <c r="Y10">
        <v>14.5875057029175</v>
      </c>
      <c r="Z10">
        <v>0.88049600537221895</v>
      </c>
      <c r="AA10">
        <f>(Y10+Y10)*(N10-0)/2</f>
        <v>72.937528514587498</v>
      </c>
      <c r="AB10">
        <f>SUM(AA10:AA15)</f>
        <v>471.62846932698704</v>
      </c>
    </row>
    <row r="11" spans="1:28" x14ac:dyDescent="0.2">
      <c r="A11" t="s">
        <v>51</v>
      </c>
      <c r="B11" t="s">
        <v>29</v>
      </c>
      <c r="C11">
        <v>0</v>
      </c>
      <c r="D11">
        <v>6936.6666666666697</v>
      </c>
      <c r="E11" s="1">
        <v>43401</v>
      </c>
      <c r="F11" s="1">
        <v>43400.21875</v>
      </c>
      <c r="G11" s="1">
        <v>43401.208333333299</v>
      </c>
      <c r="H11">
        <v>0.98958333333575899</v>
      </c>
      <c r="I11" t="s">
        <v>30</v>
      </c>
      <c r="J11">
        <v>39</v>
      </c>
      <c r="K11">
        <v>9</v>
      </c>
      <c r="L11" t="s">
        <v>52</v>
      </c>
      <c r="M11" t="s">
        <v>50</v>
      </c>
      <c r="N11" s="2">
        <v>12</v>
      </c>
      <c r="O11">
        <v>-44.506833333333297</v>
      </c>
      <c r="P11">
        <v>174.11983333333299</v>
      </c>
      <c r="Q11">
        <v>20867</v>
      </c>
      <c r="R11">
        <v>33908.875</v>
      </c>
      <c r="S11">
        <v>25.8</v>
      </c>
      <c r="T11">
        <v>0.70099999999999996</v>
      </c>
      <c r="U11">
        <v>0.21199999999999999</v>
      </c>
      <c r="V11">
        <v>0.252</v>
      </c>
      <c r="W11">
        <v>0.23699999999999999</v>
      </c>
      <c r="X11">
        <v>18035.333333333299</v>
      </c>
      <c r="Y11">
        <v>16.233287499935901</v>
      </c>
      <c r="Z11">
        <v>1.4533505305501</v>
      </c>
      <c r="AA11">
        <f>(Y11+Y10)*(N11-N10)/2</f>
        <v>107.87277620998691</v>
      </c>
      <c r="AB11">
        <f>AB10</f>
        <v>471.62846932698704</v>
      </c>
    </row>
    <row r="12" spans="1:28" x14ac:dyDescent="0.2">
      <c r="A12" t="s">
        <v>53</v>
      </c>
      <c r="B12" t="s">
        <v>29</v>
      </c>
      <c r="C12">
        <v>0</v>
      </c>
      <c r="D12">
        <v>6293.6666666666697</v>
      </c>
      <c r="E12" s="1">
        <v>43401</v>
      </c>
      <c r="F12" s="1">
        <v>43400.21875</v>
      </c>
      <c r="G12" s="1">
        <v>43401.208333333299</v>
      </c>
      <c r="H12">
        <v>0.98958333333575899</v>
      </c>
      <c r="I12" t="s">
        <v>30</v>
      </c>
      <c r="J12">
        <v>39</v>
      </c>
      <c r="K12">
        <v>9</v>
      </c>
      <c r="L12" t="s">
        <v>54</v>
      </c>
      <c r="M12" t="s">
        <v>50</v>
      </c>
      <c r="N12" s="2">
        <v>20</v>
      </c>
      <c r="O12">
        <v>-44.506833333333297</v>
      </c>
      <c r="P12">
        <v>174.11983333333299</v>
      </c>
      <c r="Q12">
        <v>13286</v>
      </c>
      <c r="R12">
        <v>21589.75</v>
      </c>
      <c r="S12">
        <v>25.8</v>
      </c>
      <c r="T12">
        <v>0.57099999999999995</v>
      </c>
      <c r="U12">
        <v>0.34699999999999998</v>
      </c>
      <c r="V12">
        <v>9.2999999999999999E-2</v>
      </c>
      <c r="W12">
        <v>0.13100000000000001</v>
      </c>
      <c r="X12">
        <v>16363.5333333333</v>
      </c>
      <c r="Y12">
        <v>12.303335233835</v>
      </c>
      <c r="Z12">
        <v>2.55994411599454</v>
      </c>
      <c r="AA12">
        <f>(Y12+Y11)*(N12-N11)/2</f>
        <v>114.14649093508361</v>
      </c>
      <c r="AB12">
        <f>AB11</f>
        <v>471.62846932698704</v>
      </c>
    </row>
    <row r="13" spans="1:28" x14ac:dyDescent="0.2">
      <c r="A13" t="s">
        <v>55</v>
      </c>
      <c r="B13" t="s">
        <v>29</v>
      </c>
      <c r="C13">
        <v>1</v>
      </c>
      <c r="D13">
        <v>7251</v>
      </c>
      <c r="E13" s="1">
        <v>43401</v>
      </c>
      <c r="F13" s="1">
        <v>43400.21875</v>
      </c>
      <c r="G13" s="1">
        <v>43401.208333333299</v>
      </c>
      <c r="H13">
        <v>0.98958333333575899</v>
      </c>
      <c r="I13" t="s">
        <v>30</v>
      </c>
      <c r="J13">
        <v>39</v>
      </c>
      <c r="K13">
        <v>9</v>
      </c>
      <c r="L13" t="s">
        <v>56</v>
      </c>
      <c r="M13" t="s">
        <v>50</v>
      </c>
      <c r="N13" s="2">
        <v>30</v>
      </c>
      <c r="O13">
        <v>-44.506833333333297</v>
      </c>
      <c r="P13">
        <v>174.11983333333299</v>
      </c>
      <c r="Q13">
        <v>27</v>
      </c>
      <c r="R13">
        <v>43.875</v>
      </c>
      <c r="S13">
        <v>25.9</v>
      </c>
      <c r="T13">
        <v>0.57099999999999995</v>
      </c>
      <c r="U13">
        <v>0.34699999999999998</v>
      </c>
      <c r="V13">
        <v>9.2999999999999999E-2</v>
      </c>
      <c r="W13">
        <v>0.13100000000000001</v>
      </c>
      <c r="X13">
        <v>18852.599999999999</v>
      </c>
      <c r="Y13">
        <v>6.7150960051694799</v>
      </c>
      <c r="Z13">
        <v>8.5080342273671405</v>
      </c>
      <c r="AA13">
        <f>(Y13+Y12)*(N13-N12)/2</f>
        <v>95.092156195022397</v>
      </c>
      <c r="AB13">
        <f>AB12</f>
        <v>471.62846932698704</v>
      </c>
    </row>
    <row r="14" spans="1:28" x14ac:dyDescent="0.2">
      <c r="A14" t="s">
        <v>57</v>
      </c>
      <c r="B14" t="s">
        <v>29</v>
      </c>
      <c r="C14">
        <v>0</v>
      </c>
      <c r="D14">
        <v>7147.3333333333303</v>
      </c>
      <c r="E14" s="1">
        <v>43401</v>
      </c>
      <c r="F14" s="1">
        <v>43400.21875</v>
      </c>
      <c r="G14" s="1">
        <v>43401.208333333299</v>
      </c>
      <c r="H14">
        <v>0.98958333333575899</v>
      </c>
      <c r="I14" t="s">
        <v>30</v>
      </c>
      <c r="J14">
        <v>39</v>
      </c>
      <c r="K14">
        <v>9</v>
      </c>
      <c r="L14" t="s">
        <v>58</v>
      </c>
      <c r="M14" t="s">
        <v>50</v>
      </c>
      <c r="N14" s="2">
        <v>40</v>
      </c>
      <c r="O14">
        <v>-44.506833333333297</v>
      </c>
      <c r="P14">
        <v>174.11983333333299</v>
      </c>
      <c r="Q14">
        <v>5761</v>
      </c>
      <c r="R14">
        <v>9361.625</v>
      </c>
      <c r="S14">
        <v>25.9</v>
      </c>
      <c r="T14">
        <v>0.61799999999999999</v>
      </c>
      <c r="U14">
        <v>0.43099999999999999</v>
      </c>
      <c r="V14">
        <v>8.1000000000000003E-2</v>
      </c>
      <c r="W14">
        <v>0.106</v>
      </c>
      <c r="X14">
        <v>18583.066666666698</v>
      </c>
      <c r="Y14">
        <v>3.77718745644516</v>
      </c>
      <c r="Z14">
        <v>0.44608368259082498</v>
      </c>
      <c r="AA14">
        <f>(Y14+Y13)*(N14-N13)/2</f>
        <v>52.461417308073202</v>
      </c>
      <c r="AB14">
        <f>AB13</f>
        <v>471.62846932698704</v>
      </c>
    </row>
    <row r="15" spans="1:28" x14ac:dyDescent="0.2">
      <c r="A15" t="s">
        <v>59</v>
      </c>
      <c r="B15" t="s">
        <v>29</v>
      </c>
      <c r="C15">
        <v>0</v>
      </c>
      <c r="D15">
        <v>7038.6666666666697</v>
      </c>
      <c r="E15" s="1">
        <v>43401</v>
      </c>
      <c r="F15" s="1">
        <v>43400.21875</v>
      </c>
      <c r="G15" s="1">
        <v>43401.208333333299</v>
      </c>
      <c r="H15">
        <v>0.98958333333575899</v>
      </c>
      <c r="I15" t="s">
        <v>30</v>
      </c>
      <c r="J15">
        <v>51</v>
      </c>
      <c r="K15">
        <v>9</v>
      </c>
      <c r="L15" t="s">
        <v>60</v>
      </c>
      <c r="M15" t="s">
        <v>50</v>
      </c>
      <c r="N15" s="2">
        <v>50</v>
      </c>
      <c r="O15">
        <v>-44.506833333333297</v>
      </c>
      <c r="P15">
        <v>174.11983333333299</v>
      </c>
      <c r="Q15">
        <v>3370</v>
      </c>
      <c r="R15">
        <v>5476.25</v>
      </c>
      <c r="S15">
        <v>26.1</v>
      </c>
      <c r="T15">
        <v>0.56799999999999995</v>
      </c>
      <c r="U15">
        <v>0.36599999999999999</v>
      </c>
      <c r="V15">
        <v>0.157</v>
      </c>
      <c r="W15">
        <v>4.4999999999999998E-2</v>
      </c>
      <c r="X15">
        <v>18300.5333333333</v>
      </c>
      <c r="Y15">
        <v>2.0464325764015401</v>
      </c>
      <c r="Z15">
        <v>0.18397528092375701</v>
      </c>
      <c r="AA15">
        <f>(Y15+Y14)*(N15-N14)/2</f>
        <v>29.118100164233496</v>
      </c>
      <c r="AB15">
        <f>AB14</f>
        <v>471.62846932698704</v>
      </c>
    </row>
    <row r="16" spans="1:28" x14ac:dyDescent="0.2">
      <c r="A16" t="s">
        <v>61</v>
      </c>
      <c r="B16" t="s">
        <v>29</v>
      </c>
      <c r="C16">
        <v>0</v>
      </c>
      <c r="D16">
        <v>6498</v>
      </c>
      <c r="E16" s="1">
        <v>43402</v>
      </c>
      <c r="F16" s="1">
        <v>43401.21875</v>
      </c>
      <c r="G16" s="1">
        <v>43402.208333333299</v>
      </c>
      <c r="H16">
        <v>0.98958333333575899</v>
      </c>
      <c r="I16" t="s">
        <v>30</v>
      </c>
      <c r="J16">
        <v>51</v>
      </c>
      <c r="K16">
        <v>12</v>
      </c>
      <c r="L16" t="s">
        <v>62</v>
      </c>
      <c r="M16" t="s">
        <v>63</v>
      </c>
      <c r="N16" s="2">
        <v>10</v>
      </c>
      <c r="O16">
        <v>-44.504833333333302</v>
      </c>
      <c r="P16">
        <v>174.095</v>
      </c>
      <c r="Q16">
        <v>13346</v>
      </c>
      <c r="R16">
        <v>28916.333333333299</v>
      </c>
      <c r="S16">
        <v>25.5</v>
      </c>
      <c r="T16">
        <v>0.55600000000000005</v>
      </c>
      <c r="U16">
        <v>0.20799999999999999</v>
      </c>
      <c r="V16">
        <v>8.6999999999999994E-2</v>
      </c>
      <c r="W16">
        <v>0.26100000000000001</v>
      </c>
      <c r="X16">
        <v>17739.54</v>
      </c>
      <c r="Y16">
        <v>12.3607861901771</v>
      </c>
      <c r="Z16">
        <v>0.48257802190093102</v>
      </c>
      <c r="AA16">
        <f>(Y16+Y16)*(N16-0)/2</f>
        <v>123.607861901771</v>
      </c>
      <c r="AB16">
        <f>SUM(AA16:AA20)</f>
        <v>383.87384493870093</v>
      </c>
    </row>
    <row r="17" spans="1:28" x14ac:dyDescent="0.2">
      <c r="A17" t="s">
        <v>64</v>
      </c>
      <c r="B17" t="s">
        <v>29</v>
      </c>
      <c r="C17">
        <v>0</v>
      </c>
      <c r="D17">
        <v>7288.6666666666697</v>
      </c>
      <c r="E17" s="1">
        <v>43402</v>
      </c>
      <c r="F17" s="1">
        <v>43401.21875</v>
      </c>
      <c r="G17" s="1">
        <v>43402.208333333299</v>
      </c>
      <c r="H17">
        <v>0.98958333333575899</v>
      </c>
      <c r="I17" t="s">
        <v>30</v>
      </c>
      <c r="J17">
        <v>51</v>
      </c>
      <c r="K17">
        <v>12</v>
      </c>
      <c r="L17" t="s">
        <v>65</v>
      </c>
      <c r="M17" t="s">
        <v>63</v>
      </c>
      <c r="N17" s="2">
        <v>20</v>
      </c>
      <c r="O17">
        <v>-44.504833333333302</v>
      </c>
      <c r="P17">
        <v>174.095</v>
      </c>
      <c r="Q17">
        <v>10122</v>
      </c>
      <c r="R17">
        <v>21931</v>
      </c>
      <c r="S17">
        <v>25.8</v>
      </c>
      <c r="T17">
        <v>0.56499999999999995</v>
      </c>
      <c r="U17">
        <v>0.23499999999999999</v>
      </c>
      <c r="V17">
        <v>8.3000000000000004E-2</v>
      </c>
      <c r="W17">
        <v>0.247</v>
      </c>
      <c r="X17">
        <v>19898.060000000001</v>
      </c>
      <c r="Y17">
        <v>9.0855863705506508</v>
      </c>
      <c r="Z17">
        <v>0.45371502170717598</v>
      </c>
      <c r="AA17">
        <f>(Y17+Y16)*(N17-N16)/2</f>
        <v>107.23186280363876</v>
      </c>
      <c r="AB17">
        <f>AB16</f>
        <v>383.87384493870093</v>
      </c>
    </row>
    <row r="18" spans="1:28" x14ac:dyDescent="0.2">
      <c r="A18" t="s">
        <v>66</v>
      </c>
      <c r="B18" t="s">
        <v>29</v>
      </c>
      <c r="C18">
        <v>0</v>
      </c>
      <c r="D18">
        <v>9340.3333333333303</v>
      </c>
      <c r="E18" s="1">
        <v>43402</v>
      </c>
      <c r="F18" s="1">
        <v>43401.21875</v>
      </c>
      <c r="G18" s="1">
        <v>43402.208333333299</v>
      </c>
      <c r="H18">
        <v>0.98958333333575899</v>
      </c>
      <c r="I18" t="s">
        <v>30</v>
      </c>
      <c r="J18">
        <v>51</v>
      </c>
      <c r="K18">
        <v>12</v>
      </c>
      <c r="L18" t="s">
        <v>67</v>
      </c>
      <c r="M18" t="s">
        <v>63</v>
      </c>
      <c r="N18" s="2">
        <v>30</v>
      </c>
      <c r="O18">
        <v>-44.504833333333302</v>
      </c>
      <c r="P18">
        <v>174.095</v>
      </c>
      <c r="Q18">
        <v>9907</v>
      </c>
      <c r="R18">
        <v>16098.875</v>
      </c>
      <c r="S18">
        <v>25.9</v>
      </c>
      <c r="T18">
        <v>0.81399999999999995</v>
      </c>
      <c r="U18">
        <v>0.44800000000000001</v>
      </c>
      <c r="V18">
        <v>0.13100000000000001</v>
      </c>
      <c r="W18">
        <v>0.23499999999999999</v>
      </c>
      <c r="X18">
        <v>25499.11</v>
      </c>
      <c r="Y18">
        <v>5.7813255442891398</v>
      </c>
      <c r="Z18">
        <v>0.79561211253256903</v>
      </c>
      <c r="AA18">
        <f>(Y18+Y17)*(N18-N17)/2</f>
        <v>74.334559574198948</v>
      </c>
      <c r="AB18">
        <f t="shared" ref="AB18:AB20" si="0">AB17</f>
        <v>383.87384493870093</v>
      </c>
    </row>
    <row r="19" spans="1:28" x14ac:dyDescent="0.2">
      <c r="A19" t="s">
        <v>68</v>
      </c>
      <c r="B19" t="s">
        <v>29</v>
      </c>
      <c r="C19">
        <v>0</v>
      </c>
      <c r="D19">
        <v>14250</v>
      </c>
      <c r="E19" s="1">
        <v>43402</v>
      </c>
      <c r="F19" s="1">
        <v>43401.21875</v>
      </c>
      <c r="G19" s="1">
        <v>43402.208333333299</v>
      </c>
      <c r="H19">
        <v>0.98958333333575899</v>
      </c>
      <c r="I19" t="s">
        <v>30</v>
      </c>
      <c r="J19">
        <v>51</v>
      </c>
      <c r="K19">
        <v>12</v>
      </c>
      <c r="L19" t="s">
        <v>69</v>
      </c>
      <c r="M19" t="s">
        <v>63</v>
      </c>
      <c r="N19" s="2">
        <v>40</v>
      </c>
      <c r="O19">
        <v>-44.504833333333302</v>
      </c>
      <c r="P19">
        <v>174.095</v>
      </c>
      <c r="Q19">
        <v>6739</v>
      </c>
      <c r="R19">
        <v>10950.875</v>
      </c>
      <c r="S19">
        <v>26</v>
      </c>
      <c r="T19">
        <v>0.71599999999999997</v>
      </c>
      <c r="U19">
        <v>0.38</v>
      </c>
      <c r="V19">
        <v>0.13700000000000001</v>
      </c>
      <c r="W19">
        <v>0.19900000000000001</v>
      </c>
      <c r="X19">
        <v>22230</v>
      </c>
      <c r="Y19">
        <v>4.1549276700421398</v>
      </c>
      <c r="Z19">
        <v>0.70046773880219304</v>
      </c>
      <c r="AA19">
        <f>(Y19+Y18)*(N19-N18)/2</f>
        <v>49.681266071656403</v>
      </c>
      <c r="AB19">
        <f t="shared" si="0"/>
        <v>383.87384493870093</v>
      </c>
    </row>
    <row r="20" spans="1:28" x14ac:dyDescent="0.2">
      <c r="A20" t="s">
        <v>70</v>
      </c>
      <c r="B20" t="s">
        <v>29</v>
      </c>
      <c r="C20">
        <v>0</v>
      </c>
      <c r="D20">
        <v>14098.666666666701</v>
      </c>
      <c r="E20" s="1">
        <v>43402</v>
      </c>
      <c r="F20" s="1">
        <v>43401.21875</v>
      </c>
      <c r="G20" s="1">
        <v>43402.208333333299</v>
      </c>
      <c r="H20">
        <v>0.98958333333575899</v>
      </c>
      <c r="I20" t="s">
        <v>30</v>
      </c>
      <c r="J20">
        <v>51</v>
      </c>
      <c r="K20">
        <v>12</v>
      </c>
      <c r="L20" t="s">
        <v>71</v>
      </c>
      <c r="M20" t="s">
        <v>63</v>
      </c>
      <c r="N20" s="2">
        <v>50</v>
      </c>
      <c r="O20">
        <v>-44.504833333333302</v>
      </c>
      <c r="P20">
        <v>174.095</v>
      </c>
      <c r="Q20">
        <v>3050</v>
      </c>
      <c r="R20">
        <v>4956.25</v>
      </c>
      <c r="S20">
        <v>26</v>
      </c>
      <c r="T20">
        <v>0.58599999999999997</v>
      </c>
      <c r="U20">
        <v>0.25</v>
      </c>
      <c r="V20">
        <v>0.114</v>
      </c>
      <c r="W20">
        <v>0.222</v>
      </c>
      <c r="X20">
        <v>21993.919999999998</v>
      </c>
      <c r="Y20">
        <v>1.64873124744502</v>
      </c>
      <c r="Z20">
        <v>3.5370340884789901E-2</v>
      </c>
      <c r="AA20">
        <f>(Y20+Y19)*(N20-N19)/2</f>
        <v>29.018294587435797</v>
      </c>
      <c r="AB20">
        <f t="shared" si="0"/>
        <v>383.87384493870093</v>
      </c>
    </row>
    <row r="21" spans="1:28" x14ac:dyDescent="0.2">
      <c r="A21" t="s">
        <v>72</v>
      </c>
      <c r="B21" t="s">
        <v>29</v>
      </c>
      <c r="C21">
        <v>0</v>
      </c>
      <c r="D21">
        <v>7673.6666666666697</v>
      </c>
      <c r="E21" s="1">
        <v>43403</v>
      </c>
      <c r="F21" s="1">
        <v>43402.21875</v>
      </c>
      <c r="G21" s="1">
        <v>43403.208333333299</v>
      </c>
      <c r="H21">
        <v>0.98958333333575899</v>
      </c>
      <c r="I21" t="s">
        <v>30</v>
      </c>
      <c r="J21">
        <v>69</v>
      </c>
      <c r="K21">
        <v>15</v>
      </c>
      <c r="L21" t="s">
        <v>73</v>
      </c>
      <c r="M21" t="s">
        <v>74</v>
      </c>
      <c r="N21" s="2">
        <v>5</v>
      </c>
      <c r="O21">
        <v>-44.555833333333297</v>
      </c>
      <c r="P21">
        <v>174.11383333333299</v>
      </c>
      <c r="Q21">
        <v>17979</v>
      </c>
      <c r="R21">
        <v>38954.5</v>
      </c>
      <c r="S21">
        <v>25.6</v>
      </c>
      <c r="T21">
        <v>0.55700000000000005</v>
      </c>
      <c r="U21">
        <v>0.217</v>
      </c>
      <c r="V21">
        <v>9.0999999999999998E-2</v>
      </c>
      <c r="W21">
        <v>0.249</v>
      </c>
      <c r="X21">
        <v>20949.11</v>
      </c>
      <c r="Y21">
        <v>14.1406039582945</v>
      </c>
      <c r="Z21">
        <v>1.01702752711196</v>
      </c>
      <c r="AA21">
        <f>(Y21+Y21)*(N21-0)/2</f>
        <v>70.703019791472499</v>
      </c>
      <c r="AB21">
        <f>SUM(AA21:AA26)</f>
        <v>393.75357921238123</v>
      </c>
    </row>
    <row r="22" spans="1:28" x14ac:dyDescent="0.2">
      <c r="A22" t="s">
        <v>75</v>
      </c>
      <c r="B22" t="s">
        <v>29</v>
      </c>
      <c r="C22">
        <v>0</v>
      </c>
      <c r="D22">
        <v>14693.666666666701</v>
      </c>
      <c r="E22" s="1">
        <v>43403</v>
      </c>
      <c r="F22" s="1">
        <v>43402.21875</v>
      </c>
      <c r="G22" s="1">
        <v>43403.208333333299</v>
      </c>
      <c r="H22">
        <v>0.98958333333575899</v>
      </c>
      <c r="I22" t="s">
        <v>30</v>
      </c>
      <c r="J22">
        <v>69</v>
      </c>
      <c r="K22">
        <v>15</v>
      </c>
      <c r="L22" t="s">
        <v>76</v>
      </c>
      <c r="M22" t="s">
        <v>74</v>
      </c>
      <c r="N22" s="2">
        <v>12</v>
      </c>
      <c r="O22">
        <v>-44.555833333333297</v>
      </c>
      <c r="P22">
        <v>174.11383333333299</v>
      </c>
      <c r="Q22">
        <v>13304</v>
      </c>
      <c r="R22">
        <v>28825.333333333299</v>
      </c>
      <c r="S22">
        <v>26.1</v>
      </c>
      <c r="T22">
        <v>0.54400000000000004</v>
      </c>
      <c r="U22">
        <v>0.23</v>
      </c>
      <c r="V22">
        <v>5.1999999999999998E-2</v>
      </c>
      <c r="W22">
        <v>0.26200000000000001</v>
      </c>
      <c r="X22">
        <v>19101.766666666699</v>
      </c>
      <c r="Y22">
        <v>13.9335709684636</v>
      </c>
      <c r="Z22">
        <v>1.4907449321274</v>
      </c>
      <c r="AA22">
        <f>(Y22+Y21)*(N22-N21)/2</f>
        <v>98.259612243653351</v>
      </c>
      <c r="AB22">
        <f>AB21</f>
        <v>393.75357921238123</v>
      </c>
    </row>
    <row r="23" spans="1:28" x14ac:dyDescent="0.2">
      <c r="A23" t="s">
        <v>77</v>
      </c>
      <c r="B23" t="s">
        <v>29</v>
      </c>
      <c r="C23">
        <v>0</v>
      </c>
      <c r="D23">
        <v>15165.666666666701</v>
      </c>
      <c r="E23" s="1">
        <v>43403</v>
      </c>
      <c r="F23" s="1">
        <v>43402.21875</v>
      </c>
      <c r="G23" s="1">
        <v>43403.208333333299</v>
      </c>
      <c r="H23">
        <v>0.98958333333575899</v>
      </c>
      <c r="I23" t="s">
        <v>30</v>
      </c>
      <c r="J23">
        <v>69</v>
      </c>
      <c r="K23">
        <v>15</v>
      </c>
      <c r="L23" t="s">
        <v>78</v>
      </c>
      <c r="M23" t="s">
        <v>74</v>
      </c>
      <c r="N23" s="2">
        <v>20</v>
      </c>
      <c r="O23">
        <v>-44.555833333333297</v>
      </c>
      <c r="P23">
        <v>174.11383333333299</v>
      </c>
      <c r="Q23">
        <v>10228</v>
      </c>
      <c r="R23">
        <v>22160.666666666701</v>
      </c>
      <c r="S23">
        <v>25.9</v>
      </c>
      <c r="T23">
        <v>0.63400000000000001</v>
      </c>
      <c r="U23">
        <v>0.26800000000000002</v>
      </c>
      <c r="V23">
        <v>6.0999999999999999E-2</v>
      </c>
      <c r="W23">
        <v>0.30499999999999999</v>
      </c>
      <c r="X23">
        <v>19715.366666666701</v>
      </c>
      <c r="Y23">
        <v>9.21306403525349</v>
      </c>
      <c r="Z23">
        <v>1.2236815656617399</v>
      </c>
      <c r="AA23">
        <f>(Y23+Y22)*(N23-N22)/2</f>
        <v>92.586540014868362</v>
      </c>
      <c r="AB23">
        <f>AB22</f>
        <v>393.75357921238123</v>
      </c>
    </row>
    <row r="24" spans="1:28" x14ac:dyDescent="0.2">
      <c r="A24" t="s">
        <v>79</v>
      </c>
      <c r="B24" t="s">
        <v>29</v>
      </c>
      <c r="C24">
        <v>0</v>
      </c>
      <c r="D24">
        <v>15576</v>
      </c>
      <c r="E24" s="1">
        <v>43403</v>
      </c>
      <c r="F24" s="1">
        <v>43402.21875</v>
      </c>
      <c r="G24" s="1">
        <v>43403.208333333299</v>
      </c>
      <c r="H24">
        <v>0.98958333333575899</v>
      </c>
      <c r="I24" t="s">
        <v>30</v>
      </c>
      <c r="J24">
        <v>69</v>
      </c>
      <c r="K24">
        <v>15</v>
      </c>
      <c r="L24" t="s">
        <v>80</v>
      </c>
      <c r="M24" t="s">
        <v>74</v>
      </c>
      <c r="N24" s="2">
        <v>30</v>
      </c>
      <c r="O24">
        <v>-44.555833333333297</v>
      </c>
      <c r="P24">
        <v>174.11383333333299</v>
      </c>
      <c r="Q24">
        <v>9409</v>
      </c>
      <c r="R24">
        <v>15289.625</v>
      </c>
      <c r="S24">
        <v>25.7</v>
      </c>
      <c r="T24">
        <v>0.85899999999999999</v>
      </c>
      <c r="U24">
        <v>0.39100000000000001</v>
      </c>
      <c r="V24">
        <v>0.108</v>
      </c>
      <c r="W24">
        <v>0.36</v>
      </c>
      <c r="X24">
        <v>20248.8</v>
      </c>
      <c r="Y24">
        <v>6.1054874830639596</v>
      </c>
      <c r="Z24">
        <v>0.46976918332323597</v>
      </c>
      <c r="AA24">
        <f>(Y24+Y23)*(N24-N23)/2</f>
        <v>76.592757591587244</v>
      </c>
      <c r="AB24">
        <f>AB23</f>
        <v>393.75357921238123</v>
      </c>
    </row>
    <row r="25" spans="1:28" x14ac:dyDescent="0.2">
      <c r="A25" t="s">
        <v>81</v>
      </c>
      <c r="B25" t="s">
        <v>29</v>
      </c>
      <c r="C25">
        <v>0</v>
      </c>
      <c r="D25">
        <v>16347.333333333299</v>
      </c>
      <c r="E25" s="1">
        <v>43403</v>
      </c>
      <c r="F25" s="1">
        <v>43402.21875</v>
      </c>
      <c r="G25" s="1">
        <v>43403.208333333299</v>
      </c>
      <c r="H25">
        <v>0.98958333333575899</v>
      </c>
      <c r="I25" t="s">
        <v>30</v>
      </c>
      <c r="J25">
        <v>69</v>
      </c>
      <c r="K25">
        <v>15</v>
      </c>
      <c r="L25" t="s">
        <v>82</v>
      </c>
      <c r="M25" t="s">
        <v>74</v>
      </c>
      <c r="N25" s="2">
        <v>40</v>
      </c>
      <c r="O25">
        <v>-44.555833333333297</v>
      </c>
      <c r="P25">
        <v>174.11383333333299</v>
      </c>
      <c r="Q25">
        <v>3558</v>
      </c>
      <c r="R25">
        <v>5781.75</v>
      </c>
      <c r="S25">
        <v>25.8</v>
      </c>
      <c r="T25">
        <v>0.621</v>
      </c>
      <c r="U25">
        <v>0.30399999999999999</v>
      </c>
      <c r="V25">
        <v>0.112</v>
      </c>
      <c r="W25">
        <v>0.20499999999999999</v>
      </c>
      <c r="X25">
        <v>21251.5333333333</v>
      </c>
      <c r="Y25">
        <v>2.0279771300662999</v>
      </c>
      <c r="Z25">
        <v>0.13236065417889301</v>
      </c>
      <c r="AA25">
        <f>(Y25+Y24)*(N25-N24)/2</f>
        <v>40.667323065651296</v>
      </c>
      <c r="AB25">
        <f>AB24</f>
        <v>393.75357921238123</v>
      </c>
    </row>
    <row r="26" spans="1:28" x14ac:dyDescent="0.2">
      <c r="A26" t="s">
        <v>83</v>
      </c>
      <c r="B26" t="s">
        <v>29</v>
      </c>
      <c r="C26">
        <v>0</v>
      </c>
      <c r="D26">
        <v>17616.333333333299</v>
      </c>
      <c r="E26" s="1">
        <v>43403</v>
      </c>
      <c r="F26" s="1">
        <v>43402.21875</v>
      </c>
      <c r="G26" s="1">
        <v>43403.208333333299</v>
      </c>
      <c r="H26">
        <v>0.98958333333575899</v>
      </c>
      <c r="I26" t="s">
        <v>30</v>
      </c>
      <c r="J26">
        <v>69</v>
      </c>
      <c r="K26">
        <v>15</v>
      </c>
      <c r="L26" t="s">
        <v>84</v>
      </c>
      <c r="M26" t="s">
        <v>74</v>
      </c>
      <c r="N26" s="2">
        <v>50</v>
      </c>
      <c r="O26">
        <v>-44.555833333333297</v>
      </c>
      <c r="P26">
        <v>174.11383333333299</v>
      </c>
      <c r="Q26">
        <v>1797</v>
      </c>
      <c r="R26">
        <v>2920.125</v>
      </c>
      <c r="S26">
        <v>26</v>
      </c>
      <c r="T26">
        <v>0.47</v>
      </c>
      <c r="U26">
        <v>0.316</v>
      </c>
      <c r="V26">
        <v>0.109</v>
      </c>
      <c r="W26">
        <v>4.4999999999999998E-2</v>
      </c>
      <c r="X26">
        <v>22901.233333333301</v>
      </c>
      <c r="Y26">
        <v>0.96088817096338497</v>
      </c>
      <c r="Z26">
        <v>0.165567117410513</v>
      </c>
      <c r="AA26">
        <f>(Y26+Y25)*(N26-N25)/2</f>
        <v>14.944326505148425</v>
      </c>
      <c r="AB26">
        <f>AB25</f>
        <v>393.75357921238123</v>
      </c>
    </row>
    <row r="27" spans="1:28" x14ac:dyDescent="0.2">
      <c r="A27" t="s">
        <v>85</v>
      </c>
      <c r="B27" t="s">
        <v>29</v>
      </c>
      <c r="C27">
        <v>0</v>
      </c>
      <c r="D27">
        <v>16066</v>
      </c>
      <c r="E27" s="1">
        <v>43404</v>
      </c>
      <c r="F27" s="1">
        <v>43402.21875</v>
      </c>
      <c r="G27" s="1">
        <v>43403.208333333299</v>
      </c>
      <c r="H27">
        <v>0.98958333333575899</v>
      </c>
      <c r="I27" t="s">
        <v>30</v>
      </c>
      <c r="J27">
        <v>90</v>
      </c>
      <c r="K27">
        <v>19</v>
      </c>
      <c r="L27" t="s">
        <v>86</v>
      </c>
      <c r="M27" t="s">
        <v>87</v>
      </c>
      <c r="N27" s="2">
        <v>5</v>
      </c>
      <c r="O27">
        <v>-44.6056666666667</v>
      </c>
      <c r="P27">
        <v>174.216833333333</v>
      </c>
      <c r="Q27">
        <v>19635</v>
      </c>
      <c r="R27">
        <v>42542.5</v>
      </c>
      <c r="S27">
        <v>26.1</v>
      </c>
      <c r="T27">
        <v>0.51200000000000001</v>
      </c>
      <c r="U27">
        <v>0.22500000000000001</v>
      </c>
      <c r="V27">
        <v>0.05</v>
      </c>
      <c r="W27">
        <v>0.23699999999999999</v>
      </c>
      <c r="X27">
        <v>20885.8</v>
      </c>
      <c r="Y27">
        <v>15.7630108595179</v>
      </c>
      <c r="Z27">
        <v>0.89402453645824098</v>
      </c>
      <c r="AA27">
        <f>(Y27+Y27)*(N27-0)/2</f>
        <v>78.815054297589498</v>
      </c>
      <c r="AB27">
        <f>SUM(AA27:AA30)</f>
        <v>391.98996248000884</v>
      </c>
    </row>
    <row r="28" spans="1:28" x14ac:dyDescent="0.2">
      <c r="A28" t="s">
        <v>88</v>
      </c>
      <c r="B28" t="s">
        <v>29</v>
      </c>
      <c r="C28">
        <v>0</v>
      </c>
      <c r="D28">
        <v>18079</v>
      </c>
      <c r="E28" s="1">
        <v>43404</v>
      </c>
      <c r="F28" s="1">
        <v>43402.208333333299</v>
      </c>
      <c r="G28" s="1">
        <v>43403.236111111102</v>
      </c>
      <c r="H28">
        <v>1.02777777777374</v>
      </c>
      <c r="I28" t="s">
        <v>30</v>
      </c>
      <c r="J28">
        <v>90</v>
      </c>
      <c r="K28">
        <v>25</v>
      </c>
      <c r="L28" t="s">
        <v>90</v>
      </c>
      <c r="M28" t="s">
        <v>87</v>
      </c>
      <c r="N28" s="2">
        <v>30</v>
      </c>
      <c r="O28">
        <v>-44.6056666666667</v>
      </c>
      <c r="P28">
        <v>174.216833333333</v>
      </c>
      <c r="Q28">
        <v>8289</v>
      </c>
      <c r="R28">
        <v>13469.625</v>
      </c>
      <c r="S28">
        <v>25.8</v>
      </c>
      <c r="T28">
        <v>0.69199999999999995</v>
      </c>
      <c r="U28">
        <v>0.3</v>
      </c>
      <c r="V28">
        <v>9.0999999999999998E-2</v>
      </c>
      <c r="W28">
        <v>0.30099999999999999</v>
      </c>
      <c r="X28">
        <v>23502.7</v>
      </c>
      <c r="Y28">
        <v>4.9467292717224502</v>
      </c>
      <c r="Z28">
        <v>0.55887150983125999</v>
      </c>
      <c r="AA28">
        <f>(Y28+Y27)*(N28-N27)/2</f>
        <v>258.87175164050439</v>
      </c>
      <c r="AB28">
        <f>AB27</f>
        <v>391.98996248000884</v>
      </c>
    </row>
    <row r="29" spans="1:28" x14ac:dyDescent="0.2">
      <c r="A29" t="s">
        <v>91</v>
      </c>
      <c r="B29" t="s">
        <v>29</v>
      </c>
      <c r="C29">
        <v>0</v>
      </c>
      <c r="D29">
        <v>16424.333333333299</v>
      </c>
      <c r="E29" s="1">
        <v>43404</v>
      </c>
      <c r="F29" s="1">
        <v>43402.208333333299</v>
      </c>
      <c r="G29" s="1">
        <v>43403.236111111102</v>
      </c>
      <c r="H29">
        <v>1.02777777777374</v>
      </c>
      <c r="I29" t="s">
        <v>30</v>
      </c>
      <c r="J29">
        <v>90</v>
      </c>
      <c r="K29">
        <v>19</v>
      </c>
      <c r="L29" t="s">
        <v>92</v>
      </c>
      <c r="M29" t="s">
        <v>87</v>
      </c>
      <c r="N29" s="2">
        <v>40</v>
      </c>
      <c r="O29">
        <v>-44.6056666666667</v>
      </c>
      <c r="P29">
        <v>174.216833333333</v>
      </c>
      <c r="Q29">
        <v>5265</v>
      </c>
      <c r="R29">
        <v>8555.625</v>
      </c>
      <c r="S29">
        <v>25.7</v>
      </c>
      <c r="T29">
        <v>0.89800000000000002</v>
      </c>
      <c r="U29">
        <v>0.38300000000000001</v>
      </c>
      <c r="V29">
        <v>0.124</v>
      </c>
      <c r="W29">
        <v>0.39100000000000001</v>
      </c>
      <c r="X29">
        <v>21351.633333333299</v>
      </c>
      <c r="Y29">
        <v>2.30708455623413</v>
      </c>
      <c r="Z29">
        <v>0.45135969336867299</v>
      </c>
      <c r="AA29">
        <f>(Y29+Y28)*(N29-N28)/2</f>
        <v>36.2690691397829</v>
      </c>
      <c r="AB29">
        <f>AB28</f>
        <v>391.98996248000884</v>
      </c>
    </row>
    <row r="30" spans="1:28" x14ac:dyDescent="0.2">
      <c r="A30" t="s">
        <v>93</v>
      </c>
      <c r="B30" t="s">
        <v>29</v>
      </c>
      <c r="C30">
        <v>0</v>
      </c>
      <c r="D30">
        <v>16628.333333333299</v>
      </c>
      <c r="E30" s="1">
        <v>43404</v>
      </c>
      <c r="F30" s="1">
        <v>43402.208333333299</v>
      </c>
      <c r="G30" s="1">
        <v>43403.236111111102</v>
      </c>
      <c r="H30">
        <v>1.02777777777374</v>
      </c>
      <c r="I30" t="s">
        <v>30</v>
      </c>
      <c r="J30">
        <v>90</v>
      </c>
      <c r="K30">
        <v>19</v>
      </c>
      <c r="L30" t="s">
        <v>94</v>
      </c>
      <c r="M30" t="s">
        <v>87</v>
      </c>
      <c r="N30" s="2">
        <v>50</v>
      </c>
      <c r="O30">
        <v>-44.6056666666667</v>
      </c>
      <c r="P30">
        <v>174.216833333333</v>
      </c>
      <c r="Q30">
        <v>2312</v>
      </c>
      <c r="R30">
        <v>3757</v>
      </c>
      <c r="S30">
        <v>25.9</v>
      </c>
      <c r="T30">
        <v>0.9</v>
      </c>
      <c r="U30">
        <v>0.379</v>
      </c>
      <c r="V30">
        <v>0.16900000000000001</v>
      </c>
      <c r="W30">
        <v>0.35199999999999998</v>
      </c>
      <c r="X30">
        <v>21616.833333333299</v>
      </c>
      <c r="Y30">
        <v>1.2997329241922799</v>
      </c>
      <c r="Z30">
        <v>0.197885450801941</v>
      </c>
      <c r="AA30">
        <f>(Y30+Y29)*(N30-N29)/2</f>
        <v>18.034087402132052</v>
      </c>
      <c r="AB30">
        <f>AB29</f>
        <v>391.98996248000884</v>
      </c>
    </row>
    <row r="31" spans="1:28" x14ac:dyDescent="0.2">
      <c r="A31" t="s">
        <v>95</v>
      </c>
      <c r="B31" t="s">
        <v>29</v>
      </c>
      <c r="C31">
        <v>0</v>
      </c>
      <c r="D31">
        <v>16731.666666666701</v>
      </c>
      <c r="E31" s="1">
        <v>43407</v>
      </c>
      <c r="F31" s="1">
        <v>43406.208333333299</v>
      </c>
      <c r="G31" s="1">
        <v>43407.21875</v>
      </c>
      <c r="H31">
        <v>1.01041666666424</v>
      </c>
      <c r="I31" t="s">
        <v>89</v>
      </c>
      <c r="J31">
        <v>137</v>
      </c>
      <c r="K31">
        <v>25</v>
      </c>
      <c r="L31" t="s">
        <v>96</v>
      </c>
      <c r="M31" t="s">
        <v>97</v>
      </c>
      <c r="N31" s="2">
        <v>5</v>
      </c>
      <c r="O31">
        <v>-44.557333333333297</v>
      </c>
      <c r="P31">
        <v>178.475333333333</v>
      </c>
      <c r="Q31">
        <v>8367</v>
      </c>
      <c r="R31">
        <v>18128.5</v>
      </c>
      <c r="S31">
        <v>26</v>
      </c>
      <c r="T31">
        <v>0.42399999999999999</v>
      </c>
      <c r="U31">
        <v>0.17899999999999999</v>
      </c>
      <c r="V31">
        <v>0.111</v>
      </c>
      <c r="W31">
        <v>0.13400000000000001</v>
      </c>
      <c r="X31">
        <v>21751.166666666701</v>
      </c>
      <c r="Y31">
        <v>8.4351343163925794</v>
      </c>
      <c r="Z31">
        <v>1.62739068634179</v>
      </c>
      <c r="AA31">
        <f>(Y31+Y31)*(N31-0)/2</f>
        <v>42.175671581962895</v>
      </c>
      <c r="AB31">
        <f>SUM(AA31:AA36)</f>
        <v>340.76520232972132</v>
      </c>
    </row>
    <row r="32" spans="1:28" x14ac:dyDescent="0.2">
      <c r="A32" t="s">
        <v>98</v>
      </c>
      <c r="B32" t="s">
        <v>29</v>
      </c>
      <c r="C32">
        <v>0</v>
      </c>
      <c r="D32">
        <v>17181.666666666701</v>
      </c>
      <c r="E32" s="1">
        <v>43407</v>
      </c>
      <c r="F32" s="1">
        <v>43406.208333333299</v>
      </c>
      <c r="G32" s="1">
        <v>43407.21875</v>
      </c>
      <c r="H32">
        <v>1.01041666666424</v>
      </c>
      <c r="I32" t="s">
        <v>89</v>
      </c>
      <c r="J32">
        <v>137</v>
      </c>
      <c r="K32">
        <v>25</v>
      </c>
      <c r="L32" t="s">
        <v>99</v>
      </c>
      <c r="M32" t="s">
        <v>97</v>
      </c>
      <c r="N32" s="2">
        <v>12</v>
      </c>
      <c r="O32">
        <v>-44.557333333333297</v>
      </c>
      <c r="P32">
        <v>178.475333333333</v>
      </c>
      <c r="Q32">
        <v>15155</v>
      </c>
      <c r="R32">
        <v>24626.875</v>
      </c>
      <c r="S32">
        <v>25.9</v>
      </c>
      <c r="T32">
        <v>0.41</v>
      </c>
      <c r="U32">
        <v>0.152</v>
      </c>
      <c r="V32">
        <v>0.14199999999999999</v>
      </c>
      <c r="W32">
        <v>0.11600000000000001</v>
      </c>
      <c r="X32">
        <v>22336.166666666701</v>
      </c>
      <c r="Y32">
        <v>9.0600454950962703</v>
      </c>
      <c r="Z32">
        <v>0.83375061244164095</v>
      </c>
      <c r="AA32">
        <f>(Y32+Y31)*(N32-N31)/2</f>
        <v>61.233129340210972</v>
      </c>
      <c r="AB32">
        <f>AB31</f>
        <v>340.76520232972132</v>
      </c>
    </row>
    <row r="33" spans="1:28" x14ac:dyDescent="0.2">
      <c r="A33" t="s">
        <v>100</v>
      </c>
      <c r="B33" t="s">
        <v>29</v>
      </c>
      <c r="C33">
        <v>0</v>
      </c>
      <c r="D33">
        <v>32440.666666666701</v>
      </c>
      <c r="E33" s="1">
        <v>43407</v>
      </c>
      <c r="F33" s="1">
        <v>43406.208333333299</v>
      </c>
      <c r="G33" s="1">
        <v>43407.21875</v>
      </c>
      <c r="H33">
        <v>1.01041666666424</v>
      </c>
      <c r="I33" t="s">
        <v>89</v>
      </c>
      <c r="J33">
        <v>137</v>
      </c>
      <c r="K33">
        <v>25</v>
      </c>
      <c r="L33" t="s">
        <v>101</v>
      </c>
      <c r="M33" t="s">
        <v>97</v>
      </c>
      <c r="N33" s="2">
        <v>20</v>
      </c>
      <c r="O33">
        <v>-44.557333333333297</v>
      </c>
      <c r="P33">
        <v>178.475333333333</v>
      </c>
      <c r="Q33">
        <v>15523</v>
      </c>
      <c r="R33">
        <v>25224.875</v>
      </c>
      <c r="S33">
        <v>25.8</v>
      </c>
      <c r="T33">
        <v>0.23300000000000001</v>
      </c>
      <c r="V33">
        <v>7.9000000000000001E-2</v>
      </c>
      <c r="W33">
        <v>0.154</v>
      </c>
      <c r="X33">
        <v>42172.866666666698</v>
      </c>
      <c r="Y33">
        <v>4.5859725543745196</v>
      </c>
      <c r="Z33">
        <v>0.791227388078098</v>
      </c>
      <c r="AA33">
        <f>(Y33+Y32)*(N33-N32)/2</f>
        <v>54.58407219788316</v>
      </c>
      <c r="AB33">
        <f>AB32</f>
        <v>340.76520232972132</v>
      </c>
    </row>
    <row r="34" spans="1:28" x14ac:dyDescent="0.2">
      <c r="A34" t="s">
        <v>102</v>
      </c>
      <c r="B34" t="s">
        <v>29</v>
      </c>
      <c r="C34">
        <v>0</v>
      </c>
      <c r="D34">
        <v>16936.333333333299</v>
      </c>
      <c r="E34" s="1">
        <v>43407</v>
      </c>
      <c r="F34" s="1">
        <v>43406.208333333299</v>
      </c>
      <c r="G34" s="1">
        <v>43407.21875</v>
      </c>
      <c r="H34">
        <v>1.01041666666424</v>
      </c>
      <c r="I34" t="s">
        <v>89</v>
      </c>
      <c r="J34">
        <v>137</v>
      </c>
      <c r="K34">
        <v>25</v>
      </c>
      <c r="L34" t="s">
        <v>103</v>
      </c>
      <c r="M34" t="s">
        <v>97</v>
      </c>
      <c r="N34" s="2">
        <v>30</v>
      </c>
      <c r="O34">
        <v>-44.557333333333297</v>
      </c>
      <c r="P34">
        <v>178.475333333333</v>
      </c>
      <c r="Q34">
        <v>11575</v>
      </c>
      <c r="R34">
        <v>18809.375</v>
      </c>
      <c r="S34">
        <v>25.9</v>
      </c>
      <c r="T34">
        <v>0.255</v>
      </c>
      <c r="V34">
        <v>8.8999999999999996E-2</v>
      </c>
      <c r="W34">
        <v>0.16600000000000001</v>
      </c>
      <c r="X34">
        <v>22017.233333333301</v>
      </c>
      <c r="Y34">
        <v>7.2093110943305101</v>
      </c>
      <c r="Z34">
        <v>0.48488008669472199</v>
      </c>
      <c r="AA34">
        <f>(Y34+Y33)*(N34-N33)/2</f>
        <v>58.976418243525153</v>
      </c>
      <c r="AB34">
        <f>AB33</f>
        <v>340.76520232972132</v>
      </c>
    </row>
    <row r="35" spans="1:28" x14ac:dyDescent="0.2">
      <c r="A35" t="s">
        <v>104</v>
      </c>
      <c r="B35" t="s">
        <v>29</v>
      </c>
      <c r="C35">
        <v>0</v>
      </c>
      <c r="D35">
        <v>16366.666666666701</v>
      </c>
      <c r="E35" s="1">
        <v>43407</v>
      </c>
      <c r="F35" s="1">
        <v>43406.208333333299</v>
      </c>
      <c r="G35" s="1">
        <v>43407.21875</v>
      </c>
      <c r="H35">
        <v>1.01041666666424</v>
      </c>
      <c r="I35" t="s">
        <v>89</v>
      </c>
      <c r="J35">
        <v>137</v>
      </c>
      <c r="K35">
        <v>25</v>
      </c>
      <c r="L35" t="s">
        <v>105</v>
      </c>
      <c r="M35" t="s">
        <v>97</v>
      </c>
      <c r="N35" s="2">
        <v>40</v>
      </c>
      <c r="O35">
        <v>-44.557333333333297</v>
      </c>
      <c r="P35">
        <v>178.475333333333</v>
      </c>
      <c r="Q35">
        <v>8559</v>
      </c>
      <c r="R35">
        <v>13908.375</v>
      </c>
      <c r="S35">
        <v>25.9</v>
      </c>
      <c r="T35">
        <v>0.32600000000000001</v>
      </c>
      <c r="U35">
        <v>0.20499999999999999</v>
      </c>
      <c r="V35">
        <v>7.0000000000000007E-2</v>
      </c>
      <c r="W35">
        <v>5.0999999999999997E-2</v>
      </c>
      <c r="X35">
        <v>21276.666666666701</v>
      </c>
      <c r="Y35">
        <v>5.0538212100239104</v>
      </c>
      <c r="Z35">
        <v>0.16913965906780401</v>
      </c>
      <c r="AA35">
        <f>(Y35+Y34)*(N35-N34)/2</f>
        <v>61.315661521772107</v>
      </c>
      <c r="AB35">
        <f>AB34</f>
        <v>340.76520232972132</v>
      </c>
    </row>
    <row r="36" spans="1:28" x14ac:dyDescent="0.2">
      <c r="A36" t="s">
        <v>106</v>
      </c>
      <c r="B36" t="s">
        <v>29</v>
      </c>
      <c r="C36">
        <v>0</v>
      </c>
      <c r="D36">
        <v>16236</v>
      </c>
      <c r="E36" s="1">
        <v>43407</v>
      </c>
      <c r="F36" s="1">
        <v>43406.208333333299</v>
      </c>
      <c r="G36" s="1">
        <v>43407.21875</v>
      </c>
      <c r="H36">
        <v>1.01041666666424</v>
      </c>
      <c r="I36" t="s">
        <v>89</v>
      </c>
      <c r="J36">
        <v>137</v>
      </c>
      <c r="K36">
        <v>25</v>
      </c>
      <c r="L36" t="s">
        <v>107</v>
      </c>
      <c r="M36" t="s">
        <v>97</v>
      </c>
      <c r="N36" s="2">
        <v>60</v>
      </c>
      <c r="O36">
        <v>-44.557333333333297</v>
      </c>
      <c r="P36">
        <v>178.475333333333</v>
      </c>
      <c r="Q36">
        <v>2199</v>
      </c>
      <c r="R36">
        <v>3573.375</v>
      </c>
      <c r="S36">
        <v>26.1</v>
      </c>
      <c r="T36">
        <v>0.35899999999999999</v>
      </c>
      <c r="U36">
        <v>0.215</v>
      </c>
      <c r="V36">
        <v>6.8000000000000005E-2</v>
      </c>
      <c r="W36">
        <v>7.5999999999999998E-2</v>
      </c>
      <c r="X36">
        <v>21106.799999999999</v>
      </c>
      <c r="Y36">
        <v>1.19420373441279</v>
      </c>
      <c r="Z36">
        <v>0.12569868432344899</v>
      </c>
      <c r="AA36">
        <f>(Y36+Y35)*(N36-N35)/2</f>
        <v>62.480249444367004</v>
      </c>
      <c r="AB36">
        <f>AB35</f>
        <v>340.76520232972132</v>
      </c>
    </row>
    <row r="37" spans="1:28" x14ac:dyDescent="0.2">
      <c r="A37" t="s">
        <v>108</v>
      </c>
      <c r="B37" t="s">
        <v>29</v>
      </c>
      <c r="C37">
        <v>0</v>
      </c>
      <c r="D37">
        <v>16131.666666666701</v>
      </c>
      <c r="E37" s="1">
        <v>43410</v>
      </c>
      <c r="F37" s="1">
        <v>43409.208333333299</v>
      </c>
      <c r="G37" s="1">
        <v>43410.208333333299</v>
      </c>
      <c r="H37">
        <v>3</v>
      </c>
      <c r="I37" t="s">
        <v>89</v>
      </c>
      <c r="J37">
        <v>150</v>
      </c>
      <c r="K37">
        <v>30</v>
      </c>
      <c r="L37" t="s">
        <v>109</v>
      </c>
      <c r="M37" t="s">
        <v>110</v>
      </c>
      <c r="N37" s="2">
        <v>12</v>
      </c>
      <c r="O37">
        <v>-44.5685</v>
      </c>
      <c r="P37">
        <v>178.68316666666701</v>
      </c>
      <c r="Q37">
        <v>50563</v>
      </c>
      <c r="R37">
        <v>82164.875</v>
      </c>
      <c r="S37">
        <v>26</v>
      </c>
      <c r="T37">
        <v>0.28199999999999997</v>
      </c>
      <c r="U37">
        <v>0.183</v>
      </c>
      <c r="V37">
        <v>7.9000000000000001E-2</v>
      </c>
      <c r="W37">
        <v>0.02</v>
      </c>
      <c r="X37">
        <v>20971.166666666701</v>
      </c>
      <c r="Y37">
        <v>10.8705272583256</v>
      </c>
      <c r="Z37">
        <v>0.91967745005605395</v>
      </c>
      <c r="AA37">
        <f>(Y37+Y37)*(N37-0)/2</f>
        <v>130.44632709990719</v>
      </c>
      <c r="AB37">
        <f>SUM(AA37:AA41)</f>
        <v>371.72343476511065</v>
      </c>
    </row>
    <row r="38" spans="1:28" x14ac:dyDescent="0.2">
      <c r="A38" t="s">
        <v>111</v>
      </c>
      <c r="B38" t="s">
        <v>29</v>
      </c>
      <c r="C38">
        <v>0</v>
      </c>
      <c r="D38">
        <v>17245.333333333299</v>
      </c>
      <c r="E38" s="1">
        <v>43410</v>
      </c>
      <c r="F38" s="1">
        <v>43409.208333333299</v>
      </c>
      <c r="G38" s="1">
        <v>43410.208333333299</v>
      </c>
      <c r="H38">
        <v>3</v>
      </c>
      <c r="I38" t="s">
        <v>89</v>
      </c>
      <c r="J38">
        <v>150</v>
      </c>
      <c r="K38">
        <v>30</v>
      </c>
      <c r="L38" t="s">
        <v>112</v>
      </c>
      <c r="M38" t="s">
        <v>110</v>
      </c>
      <c r="N38" s="2">
        <v>20</v>
      </c>
      <c r="O38">
        <v>-44.5685</v>
      </c>
      <c r="P38">
        <v>178.68316666666701</v>
      </c>
      <c r="Q38">
        <v>27633</v>
      </c>
      <c r="R38">
        <v>59871.5</v>
      </c>
      <c r="S38">
        <v>25.9</v>
      </c>
      <c r="T38">
        <v>0.27300000000000002</v>
      </c>
      <c r="U38">
        <v>0.17299999999999999</v>
      </c>
      <c r="V38">
        <v>7.5999999999999998E-2</v>
      </c>
      <c r="W38">
        <v>2.4E-2</v>
      </c>
      <c r="X38">
        <v>22418.933333333302</v>
      </c>
      <c r="Y38">
        <v>6.3838778012037398</v>
      </c>
      <c r="Z38">
        <v>0.60136495931367295</v>
      </c>
      <c r="AA38">
        <f>(Y38+Y37)*(N38-N37)/2</f>
        <v>69.01762023811736</v>
      </c>
      <c r="AB38">
        <f>AB37</f>
        <v>371.72343476511065</v>
      </c>
    </row>
    <row r="39" spans="1:28" x14ac:dyDescent="0.2">
      <c r="A39" t="s">
        <v>113</v>
      </c>
      <c r="B39" t="s">
        <v>29</v>
      </c>
      <c r="C39">
        <v>0</v>
      </c>
      <c r="D39">
        <v>17826</v>
      </c>
      <c r="E39" s="1">
        <v>43410</v>
      </c>
      <c r="F39" s="1">
        <v>43409.208333333299</v>
      </c>
      <c r="G39" s="1">
        <v>43410.208333333299</v>
      </c>
      <c r="H39">
        <v>3</v>
      </c>
      <c r="I39" t="s">
        <v>89</v>
      </c>
      <c r="J39">
        <v>150</v>
      </c>
      <c r="K39">
        <v>30</v>
      </c>
      <c r="L39" t="s">
        <v>114</v>
      </c>
      <c r="M39" t="s">
        <v>110</v>
      </c>
      <c r="N39" s="2">
        <v>30</v>
      </c>
      <c r="O39">
        <v>-44.5685</v>
      </c>
      <c r="P39">
        <v>178.68316666666701</v>
      </c>
      <c r="Q39">
        <v>28252</v>
      </c>
      <c r="R39">
        <v>45909.5</v>
      </c>
      <c r="S39">
        <v>26.1</v>
      </c>
      <c r="T39">
        <v>0.26700000000000002</v>
      </c>
      <c r="U39">
        <v>0.17399999999999999</v>
      </c>
      <c r="V39">
        <v>6.8000000000000005E-2</v>
      </c>
      <c r="W39">
        <v>2.5000000000000001E-2</v>
      </c>
      <c r="X39">
        <v>23173.8</v>
      </c>
      <c r="Y39">
        <v>5.09641793749838</v>
      </c>
      <c r="Z39">
        <v>0.24268438620879401</v>
      </c>
      <c r="AA39">
        <f>(Y39+Y38)*(N39-N38)/2</f>
        <v>57.401478693510597</v>
      </c>
      <c r="AB39">
        <f>AB38</f>
        <v>371.72343476511065</v>
      </c>
    </row>
    <row r="40" spans="1:28" x14ac:dyDescent="0.2">
      <c r="A40" t="s">
        <v>115</v>
      </c>
      <c r="B40" t="s">
        <v>29</v>
      </c>
      <c r="C40">
        <v>0</v>
      </c>
      <c r="D40">
        <v>17375.333333333299</v>
      </c>
      <c r="E40" s="1">
        <v>43410</v>
      </c>
      <c r="F40" s="1">
        <v>43409.208333333299</v>
      </c>
      <c r="G40" s="1">
        <v>43410.208333333299</v>
      </c>
      <c r="H40">
        <v>3</v>
      </c>
      <c r="I40" t="s">
        <v>89</v>
      </c>
      <c r="J40">
        <v>150</v>
      </c>
      <c r="K40">
        <v>30</v>
      </c>
      <c r="L40" t="s">
        <v>116</v>
      </c>
      <c r="M40" t="s">
        <v>110</v>
      </c>
      <c r="N40" s="2">
        <v>40</v>
      </c>
      <c r="O40">
        <v>-44.5685</v>
      </c>
      <c r="P40">
        <v>178.68316666666701</v>
      </c>
      <c r="Q40">
        <v>14038</v>
      </c>
      <c r="R40">
        <v>30415.666666666701</v>
      </c>
      <c r="S40">
        <v>25.8</v>
      </c>
      <c r="T40">
        <v>0.27400000000000002</v>
      </c>
      <c r="U40">
        <v>0.17</v>
      </c>
      <c r="V40">
        <v>7.6999999999999999E-2</v>
      </c>
      <c r="W40">
        <v>2.7E-2</v>
      </c>
      <c r="X40">
        <v>22587.933333333302</v>
      </c>
      <c r="Y40">
        <v>3.7785019435155598</v>
      </c>
      <c r="Z40">
        <v>1.0340672496938801</v>
      </c>
      <c r="AA40">
        <f>(Y40+Y39)*(N40-N39)/2</f>
        <v>44.374599405069695</v>
      </c>
      <c r="AB40">
        <f>AB39</f>
        <v>371.72343476511065</v>
      </c>
    </row>
    <row r="41" spans="1:28" x14ac:dyDescent="0.2">
      <c r="A41" t="s">
        <v>117</v>
      </c>
      <c r="B41" t="s">
        <v>29</v>
      </c>
      <c r="C41">
        <v>0</v>
      </c>
      <c r="D41">
        <v>16459.333333333299</v>
      </c>
      <c r="E41" s="1">
        <v>43410</v>
      </c>
      <c r="F41" s="1">
        <v>43409.208333333299</v>
      </c>
      <c r="G41" s="1">
        <v>43410.208333333299</v>
      </c>
      <c r="H41">
        <v>3</v>
      </c>
      <c r="I41" t="s">
        <v>89</v>
      </c>
      <c r="J41">
        <v>150</v>
      </c>
      <c r="K41">
        <v>30</v>
      </c>
      <c r="L41" t="s">
        <v>118</v>
      </c>
      <c r="M41" t="s">
        <v>110</v>
      </c>
      <c r="N41" s="2">
        <v>60</v>
      </c>
      <c r="O41">
        <v>-44.5685</v>
      </c>
      <c r="P41">
        <v>178.68316666666701</v>
      </c>
      <c r="Q41">
        <v>7323</v>
      </c>
      <c r="R41">
        <v>11899.875</v>
      </c>
      <c r="S41">
        <v>25.9</v>
      </c>
      <c r="T41">
        <v>0.35699999999999998</v>
      </c>
      <c r="U41">
        <v>0.20599999999999999</v>
      </c>
      <c r="V41">
        <v>9.7000000000000003E-2</v>
      </c>
      <c r="W41">
        <v>5.3999999999999999E-2</v>
      </c>
      <c r="X41">
        <v>21397.133333333299</v>
      </c>
      <c r="Y41">
        <v>3.2698389893350202</v>
      </c>
      <c r="Z41">
        <v>4.6635242361615203</v>
      </c>
      <c r="AA41">
        <f>(Y41+Y40)*(N41-N40)/2</f>
        <v>70.4834093285058</v>
      </c>
      <c r="AB41">
        <f>AB40</f>
        <v>371.72343476511065</v>
      </c>
    </row>
    <row r="42" spans="1:28" x14ac:dyDescent="0.2">
      <c r="A42" t="s">
        <v>119</v>
      </c>
      <c r="B42" t="s">
        <v>29</v>
      </c>
      <c r="C42">
        <v>0</v>
      </c>
      <c r="D42">
        <v>16707</v>
      </c>
      <c r="E42" s="1">
        <v>43410</v>
      </c>
      <c r="F42" s="1">
        <v>43408.208333333299</v>
      </c>
      <c r="G42" s="1">
        <v>43410.253472222197</v>
      </c>
      <c r="H42">
        <v>1</v>
      </c>
      <c r="I42" t="s">
        <v>89</v>
      </c>
      <c r="J42">
        <v>176</v>
      </c>
      <c r="K42">
        <v>33</v>
      </c>
      <c r="L42" t="s">
        <v>120</v>
      </c>
      <c r="M42" t="s">
        <v>121</v>
      </c>
      <c r="N42" s="2">
        <v>12</v>
      </c>
      <c r="Q42">
        <v>7387</v>
      </c>
      <c r="R42">
        <v>12003.875</v>
      </c>
      <c r="S42">
        <v>26</v>
      </c>
      <c r="T42">
        <v>0.23400000000000001</v>
      </c>
      <c r="U42">
        <v>0.16</v>
      </c>
      <c r="V42">
        <v>5.5E-2</v>
      </c>
      <c r="W42">
        <v>1.9E-2</v>
      </c>
      <c r="X42">
        <v>21719.1</v>
      </c>
      <c r="Y42">
        <v>4.5221164781229399</v>
      </c>
      <c r="Z42">
        <v>8.8225420865761406E-2</v>
      </c>
      <c r="AA42">
        <f>(Y42+N42)*(N42-0)/2</f>
        <v>99.132698868737634</v>
      </c>
    </row>
    <row r="43" spans="1:28" x14ac:dyDescent="0.2">
      <c r="A43" t="s">
        <v>122</v>
      </c>
      <c r="B43" t="s">
        <v>29</v>
      </c>
      <c r="C43">
        <v>0</v>
      </c>
      <c r="D43">
        <v>17529.666666666701</v>
      </c>
      <c r="E43" s="1">
        <v>43411</v>
      </c>
      <c r="F43" s="1">
        <v>43410.21875</v>
      </c>
      <c r="G43" s="1">
        <v>43411.208333333299</v>
      </c>
      <c r="H43">
        <v>0.98958333333575899</v>
      </c>
      <c r="I43" t="s">
        <v>89</v>
      </c>
      <c r="J43">
        <v>188</v>
      </c>
      <c r="K43">
        <v>36</v>
      </c>
      <c r="L43" t="s">
        <v>123</v>
      </c>
      <c r="M43" t="s">
        <v>124</v>
      </c>
      <c r="N43" s="2">
        <v>5</v>
      </c>
      <c r="O43">
        <v>-44.541333333333299</v>
      </c>
      <c r="P43">
        <v>179.49250000000001</v>
      </c>
      <c r="Q43">
        <v>15012</v>
      </c>
      <c r="R43">
        <v>24394.5</v>
      </c>
      <c r="S43">
        <v>25.8</v>
      </c>
      <c r="T43">
        <v>0.38</v>
      </c>
      <c r="U43">
        <v>0.13600000000000001</v>
      </c>
      <c r="V43">
        <v>0.109</v>
      </c>
      <c r="W43">
        <v>0.13500000000000001</v>
      </c>
      <c r="X43">
        <v>22788.566666666698</v>
      </c>
      <c r="Y43">
        <v>8.6681439746080802</v>
      </c>
      <c r="Z43">
        <v>0.60239997365851805</v>
      </c>
      <c r="AA43">
        <f>(Y43+Y43)*(N43-0)/2</f>
        <v>43.340719873040399</v>
      </c>
      <c r="AB43">
        <f>SUM(AA43:AA47)</f>
        <v>251.84566471686168</v>
      </c>
    </row>
    <row r="44" spans="1:28" x14ac:dyDescent="0.2">
      <c r="A44" t="s">
        <v>125</v>
      </c>
      <c r="B44" t="s">
        <v>29</v>
      </c>
      <c r="C44">
        <v>0</v>
      </c>
      <c r="D44">
        <v>16766.666666666701</v>
      </c>
      <c r="E44" s="1">
        <v>43411</v>
      </c>
      <c r="F44" s="1">
        <v>43410.21875</v>
      </c>
      <c r="G44" s="1">
        <v>43411.208333333299</v>
      </c>
      <c r="H44">
        <v>0.98958333333575899</v>
      </c>
      <c r="I44" t="s">
        <v>89</v>
      </c>
      <c r="J44">
        <v>188</v>
      </c>
      <c r="K44">
        <v>36</v>
      </c>
      <c r="L44" t="s">
        <v>126</v>
      </c>
      <c r="M44" t="s">
        <v>124</v>
      </c>
      <c r="N44" s="2">
        <v>12</v>
      </c>
      <c r="O44">
        <v>-44.541333333333299</v>
      </c>
      <c r="P44">
        <v>179.49250000000001</v>
      </c>
      <c r="Q44">
        <v>14473</v>
      </c>
      <c r="R44">
        <v>23518.625</v>
      </c>
      <c r="S44">
        <v>26</v>
      </c>
      <c r="T44">
        <v>0.371</v>
      </c>
      <c r="U44">
        <v>0.13500000000000001</v>
      </c>
      <c r="V44">
        <v>9.7000000000000003E-2</v>
      </c>
      <c r="W44">
        <v>0.13900000000000001</v>
      </c>
      <c r="X44">
        <v>21796.666666666701</v>
      </c>
      <c r="Y44">
        <v>5.7425518467997803</v>
      </c>
      <c r="Z44">
        <v>5.4512682341731402</v>
      </c>
      <c r="AA44">
        <f>(Y44+Y43)*(N44-N43)/2</f>
        <v>50.43743537492751</v>
      </c>
      <c r="AB44">
        <f>AB43</f>
        <v>251.84566471686168</v>
      </c>
    </row>
    <row r="45" spans="1:28" x14ac:dyDescent="0.2">
      <c r="A45" t="s">
        <v>127</v>
      </c>
      <c r="B45" t="s">
        <v>29</v>
      </c>
      <c r="C45">
        <v>0</v>
      </c>
      <c r="D45">
        <v>16627.666666666701</v>
      </c>
      <c r="E45" s="1">
        <v>43411</v>
      </c>
      <c r="F45" s="1">
        <v>43410.21875</v>
      </c>
      <c r="G45" s="1">
        <v>43411.208333333299</v>
      </c>
      <c r="H45">
        <v>0.98958333333575899</v>
      </c>
      <c r="I45" t="s">
        <v>89</v>
      </c>
      <c r="J45">
        <v>188</v>
      </c>
      <c r="K45">
        <v>36</v>
      </c>
      <c r="L45" t="s">
        <v>128</v>
      </c>
      <c r="M45" t="s">
        <v>124</v>
      </c>
      <c r="N45" s="2">
        <v>20</v>
      </c>
      <c r="O45">
        <v>-44.541333333333299</v>
      </c>
      <c r="P45">
        <v>179.49250000000001</v>
      </c>
      <c r="Q45">
        <v>11536</v>
      </c>
      <c r="R45">
        <v>18746</v>
      </c>
      <c r="S45">
        <v>25.9</v>
      </c>
      <c r="T45">
        <v>0.36599999999999999</v>
      </c>
      <c r="U45">
        <v>0.154</v>
      </c>
      <c r="V45">
        <v>9.7000000000000003E-2</v>
      </c>
      <c r="W45">
        <v>0.115</v>
      </c>
      <c r="X45">
        <v>21615.9666666667</v>
      </c>
      <c r="Y45">
        <v>6.6243219140724499</v>
      </c>
      <c r="Z45">
        <v>0.13857470336714101</v>
      </c>
      <c r="AA45">
        <f>(Y45+Y44)*(N45-N44)/2</f>
        <v>49.467495043488924</v>
      </c>
      <c r="AB45">
        <f>AB44</f>
        <v>251.84566471686168</v>
      </c>
    </row>
    <row r="46" spans="1:28" x14ac:dyDescent="0.2">
      <c r="A46" t="s">
        <v>129</v>
      </c>
      <c r="B46" t="s">
        <v>29</v>
      </c>
      <c r="C46">
        <v>0</v>
      </c>
      <c r="D46">
        <v>16609</v>
      </c>
      <c r="E46" s="1">
        <v>43411</v>
      </c>
      <c r="F46" s="1">
        <v>43410.21875</v>
      </c>
      <c r="G46" s="1">
        <v>43411.208333333299</v>
      </c>
      <c r="H46">
        <v>0.98958333333575899</v>
      </c>
      <c r="I46" t="s">
        <v>89</v>
      </c>
      <c r="J46">
        <v>188</v>
      </c>
      <c r="K46">
        <v>36</v>
      </c>
      <c r="L46" t="s">
        <v>130</v>
      </c>
      <c r="M46" t="s">
        <v>124</v>
      </c>
      <c r="N46" s="2">
        <v>30</v>
      </c>
      <c r="O46">
        <v>-44.541333333333299</v>
      </c>
      <c r="P46">
        <v>179.49250000000001</v>
      </c>
      <c r="Q46">
        <v>8394</v>
      </c>
      <c r="R46">
        <v>13640.25</v>
      </c>
      <c r="S46">
        <v>25.8</v>
      </c>
      <c r="T46">
        <v>0.38800000000000001</v>
      </c>
      <c r="U46">
        <v>0.154</v>
      </c>
      <c r="V46">
        <v>0.09</v>
      </c>
      <c r="W46">
        <v>0.14399999999999999</v>
      </c>
      <c r="X46">
        <v>21591.7</v>
      </c>
      <c r="Y46">
        <v>5.0813539608053402</v>
      </c>
      <c r="Z46">
        <v>0.58390543606668299</v>
      </c>
      <c r="AA46">
        <f>(Y46+Y45)*(N46-N45)/2</f>
        <v>58.528379374388955</v>
      </c>
      <c r="AB46">
        <f>AB45</f>
        <v>251.84566471686168</v>
      </c>
    </row>
    <row r="47" spans="1:28" x14ac:dyDescent="0.2">
      <c r="A47" t="s">
        <v>131</v>
      </c>
      <c r="B47" t="s">
        <v>29</v>
      </c>
      <c r="C47">
        <v>0</v>
      </c>
      <c r="D47">
        <v>17121</v>
      </c>
      <c r="E47" s="1">
        <v>43411</v>
      </c>
      <c r="F47" s="1">
        <v>43410.21875</v>
      </c>
      <c r="G47" s="1">
        <v>43411.208333333299</v>
      </c>
      <c r="H47">
        <v>0.98958333333575899</v>
      </c>
      <c r="I47" t="s">
        <v>89</v>
      </c>
      <c r="J47">
        <v>188</v>
      </c>
      <c r="K47">
        <v>36</v>
      </c>
      <c r="L47" t="s">
        <v>132</v>
      </c>
      <c r="M47" t="s">
        <v>124</v>
      </c>
      <c r="N47" s="2">
        <v>40</v>
      </c>
      <c r="O47">
        <v>-44.541333333333299</v>
      </c>
      <c r="P47">
        <v>179.49250000000001</v>
      </c>
      <c r="Q47">
        <v>8163</v>
      </c>
      <c r="R47">
        <v>13264.875</v>
      </c>
      <c r="S47">
        <v>26</v>
      </c>
      <c r="T47">
        <v>0.28699999999999998</v>
      </c>
      <c r="U47">
        <v>0.13300000000000001</v>
      </c>
      <c r="V47">
        <v>7.0000000000000007E-2</v>
      </c>
      <c r="W47">
        <v>8.4000000000000005E-2</v>
      </c>
      <c r="X47">
        <v>22257.3</v>
      </c>
      <c r="Y47">
        <v>4.9329730493978401</v>
      </c>
      <c r="Z47">
        <v>0.46840207288109398</v>
      </c>
      <c r="AA47">
        <f>(Y47+Y46)*(N47-N46)/2</f>
        <v>50.071635051015903</v>
      </c>
      <c r="AB47">
        <f>AB46</f>
        <v>251.84566471686168</v>
      </c>
    </row>
    <row r="48" spans="1:28" x14ac:dyDescent="0.2">
      <c r="A48" t="s">
        <v>242</v>
      </c>
      <c r="B48" t="s">
        <v>29</v>
      </c>
      <c r="C48">
        <v>0</v>
      </c>
      <c r="D48">
        <v>16375.333333333299</v>
      </c>
      <c r="E48" s="1">
        <v>43412</v>
      </c>
      <c r="F48" s="1">
        <v>43411.21875</v>
      </c>
      <c r="G48" s="1">
        <v>43412.208333333299</v>
      </c>
      <c r="H48">
        <v>0.98958333333575899</v>
      </c>
      <c r="I48" t="s">
        <v>134</v>
      </c>
      <c r="J48">
        <v>193</v>
      </c>
      <c r="K48">
        <v>38</v>
      </c>
      <c r="L48" t="s">
        <v>243</v>
      </c>
      <c r="M48" t="s">
        <v>244</v>
      </c>
      <c r="N48" s="2">
        <v>5</v>
      </c>
      <c r="O48">
        <v>-42.6621666666667</v>
      </c>
      <c r="P48">
        <v>178.00049999999999</v>
      </c>
      <c r="Q48">
        <v>51556</v>
      </c>
      <c r="R48">
        <v>111704.66666666701</v>
      </c>
      <c r="S48">
        <v>25.8</v>
      </c>
      <c r="T48">
        <v>1.232</v>
      </c>
      <c r="U48">
        <v>0.60799999999999998</v>
      </c>
      <c r="V48">
        <v>0.55900000000000005</v>
      </c>
      <c r="W48">
        <v>6.5000000000000002E-2</v>
      </c>
      <c r="X48">
        <v>21287.933333333302</v>
      </c>
      <c r="Y48">
        <v>44.568071690615497</v>
      </c>
      <c r="Z48">
        <v>1.64152070587931</v>
      </c>
      <c r="AA48">
        <f>(Y48+Y48)*(N48-0)/2</f>
        <v>222.8403584530775</v>
      </c>
      <c r="AB48">
        <f>SUM(AA48:AA52)</f>
        <v>886.24688658585353</v>
      </c>
    </row>
    <row r="49" spans="1:28" x14ac:dyDescent="0.2">
      <c r="A49" t="s">
        <v>245</v>
      </c>
      <c r="B49" t="s">
        <v>29</v>
      </c>
      <c r="C49">
        <v>0</v>
      </c>
      <c r="D49">
        <v>17200.666666666701</v>
      </c>
      <c r="E49" s="1">
        <v>43412</v>
      </c>
      <c r="F49" s="1">
        <v>43411.21875</v>
      </c>
      <c r="G49" s="1">
        <v>43412.208333333299</v>
      </c>
      <c r="H49">
        <v>0.98958333333575899</v>
      </c>
      <c r="I49" t="s">
        <v>134</v>
      </c>
      <c r="J49">
        <v>193</v>
      </c>
      <c r="K49">
        <v>38</v>
      </c>
      <c r="L49" t="s">
        <v>246</v>
      </c>
      <c r="M49" t="s">
        <v>244</v>
      </c>
      <c r="N49" s="2">
        <v>12</v>
      </c>
      <c r="O49">
        <v>-42.6621666666667</v>
      </c>
      <c r="P49">
        <v>178.00049999999999</v>
      </c>
      <c r="Q49">
        <v>52374</v>
      </c>
      <c r="R49">
        <v>113477</v>
      </c>
      <c r="S49">
        <v>25.7</v>
      </c>
      <c r="T49">
        <v>1.5389999999999999</v>
      </c>
      <c r="U49">
        <v>0.72299999999999998</v>
      </c>
      <c r="V49">
        <v>0.77300000000000002</v>
      </c>
      <c r="W49">
        <v>4.2999999999999997E-2</v>
      </c>
      <c r="X49">
        <v>22360.866666666701</v>
      </c>
      <c r="Y49">
        <v>45.7696912666011</v>
      </c>
      <c r="Z49">
        <v>4.7850464863942204</v>
      </c>
      <c r="AA49">
        <f>(Y49+Y48)*(N49-N48)/2</f>
        <v>316.1821703502581</v>
      </c>
      <c r="AB49">
        <f>AB48</f>
        <v>886.24688658585353</v>
      </c>
    </row>
    <row r="50" spans="1:28" x14ac:dyDescent="0.2">
      <c r="A50" t="s">
        <v>247</v>
      </c>
      <c r="B50" t="s">
        <v>29</v>
      </c>
      <c r="C50">
        <v>1</v>
      </c>
      <c r="D50">
        <v>16492</v>
      </c>
      <c r="E50" s="1">
        <v>43412</v>
      </c>
      <c r="F50" s="1">
        <v>43411.21875</v>
      </c>
      <c r="G50" s="1">
        <v>43412.208333333299</v>
      </c>
      <c r="H50">
        <v>0.98958333333575899</v>
      </c>
      <c r="I50" t="s">
        <v>134</v>
      </c>
      <c r="J50">
        <v>193</v>
      </c>
      <c r="K50">
        <v>38</v>
      </c>
      <c r="L50" t="s">
        <v>248</v>
      </c>
      <c r="M50" t="s">
        <v>244</v>
      </c>
      <c r="N50" s="2">
        <v>20</v>
      </c>
      <c r="O50">
        <v>-42.6621666666667</v>
      </c>
      <c r="P50">
        <v>178.00049999999999</v>
      </c>
      <c r="Q50">
        <v>29</v>
      </c>
      <c r="S50">
        <v>25.9</v>
      </c>
      <c r="T50">
        <v>1.4690000000000001</v>
      </c>
      <c r="U50">
        <v>0.76200000000000001</v>
      </c>
      <c r="V50">
        <v>0.65300000000000002</v>
      </c>
      <c r="W50">
        <v>5.3999999999999999E-2</v>
      </c>
      <c r="X50">
        <v>21439.599999999999</v>
      </c>
      <c r="Y50">
        <v>15.7570157337585</v>
      </c>
      <c r="Z50">
        <v>13.6694096598554</v>
      </c>
      <c r="AA50">
        <f>(Y50+Y49)*(N50-N49)/2</f>
        <v>246.1068280014384</v>
      </c>
      <c r="AB50">
        <f>AB49</f>
        <v>886.24688658585353</v>
      </c>
    </row>
    <row r="51" spans="1:28" x14ac:dyDescent="0.2">
      <c r="A51" t="s">
        <v>249</v>
      </c>
      <c r="B51" t="s">
        <v>29</v>
      </c>
      <c r="C51">
        <v>1</v>
      </c>
      <c r="D51">
        <v>17392.666666666701</v>
      </c>
      <c r="E51" s="1">
        <v>43412</v>
      </c>
      <c r="F51" s="1">
        <v>43411.21875</v>
      </c>
      <c r="G51" s="1">
        <v>43412.208333333299</v>
      </c>
      <c r="H51">
        <v>0.98958333333575899</v>
      </c>
      <c r="I51" t="s">
        <v>134</v>
      </c>
      <c r="J51">
        <v>193</v>
      </c>
      <c r="K51">
        <v>38</v>
      </c>
      <c r="L51" t="s">
        <v>250</v>
      </c>
      <c r="M51" t="s">
        <v>244</v>
      </c>
      <c r="N51" s="2">
        <v>25</v>
      </c>
      <c r="O51">
        <v>-42.6621666666667</v>
      </c>
      <c r="P51">
        <v>178.00049999999999</v>
      </c>
      <c r="Q51">
        <v>929</v>
      </c>
      <c r="R51">
        <v>1509.625</v>
      </c>
      <c r="S51">
        <v>25.9</v>
      </c>
      <c r="T51">
        <v>1.071</v>
      </c>
      <c r="U51">
        <v>0.622</v>
      </c>
      <c r="V51">
        <v>0.38700000000000001</v>
      </c>
      <c r="W51">
        <v>6.2E-2</v>
      </c>
      <c r="X51">
        <v>22610.4666666667</v>
      </c>
      <c r="Y51">
        <v>10.5313295146548</v>
      </c>
      <c r="Z51">
        <v>0.59945471294831099</v>
      </c>
      <c r="AA51">
        <f>(Y51+Y50)*(N51-N50)/2</f>
        <v>65.720863121033247</v>
      </c>
      <c r="AB51">
        <f>AB50</f>
        <v>886.24688658585353</v>
      </c>
    </row>
    <row r="52" spans="1:28" x14ac:dyDescent="0.2">
      <c r="A52" t="s">
        <v>251</v>
      </c>
      <c r="B52" t="s">
        <v>29</v>
      </c>
      <c r="C52">
        <v>0</v>
      </c>
      <c r="D52">
        <v>16740.666666666701</v>
      </c>
      <c r="E52" s="1">
        <v>43412</v>
      </c>
      <c r="F52" s="1">
        <v>43411.21875</v>
      </c>
      <c r="G52" s="1">
        <v>43412.208333333299</v>
      </c>
      <c r="H52">
        <v>0.98958333333575899</v>
      </c>
      <c r="I52" t="s">
        <v>134</v>
      </c>
      <c r="J52">
        <v>193</v>
      </c>
      <c r="K52">
        <v>38</v>
      </c>
      <c r="L52" t="s">
        <v>252</v>
      </c>
      <c r="M52" t="s">
        <v>244</v>
      </c>
      <c r="N52" s="2">
        <v>30</v>
      </c>
      <c r="O52">
        <v>-42.6621666666667</v>
      </c>
      <c r="P52">
        <v>178.00049999999999</v>
      </c>
      <c r="Q52">
        <v>6455</v>
      </c>
      <c r="R52">
        <v>10489.375</v>
      </c>
      <c r="S52">
        <v>26</v>
      </c>
      <c r="T52">
        <v>0.80200000000000005</v>
      </c>
      <c r="U52">
        <v>0.51300000000000001</v>
      </c>
      <c r="V52">
        <v>0.248</v>
      </c>
      <c r="W52">
        <v>4.1000000000000002E-2</v>
      </c>
      <c r="X52">
        <v>21762.866666666701</v>
      </c>
      <c r="Y52">
        <v>3.6273371493636799</v>
      </c>
      <c r="Z52">
        <v>2.0942578908492102</v>
      </c>
      <c r="AA52">
        <f>(Y52+Y51)*(N52-N51)/2</f>
        <v>35.396666660046201</v>
      </c>
      <c r="AB52">
        <f>AB51</f>
        <v>886.24688658585353</v>
      </c>
    </row>
    <row r="53" spans="1:28" x14ac:dyDescent="0.2">
      <c r="A53" t="s">
        <v>133</v>
      </c>
      <c r="B53" t="s">
        <v>29</v>
      </c>
      <c r="C53">
        <v>0</v>
      </c>
      <c r="D53">
        <v>14875</v>
      </c>
      <c r="E53" s="1">
        <v>43413</v>
      </c>
      <c r="F53" s="1">
        <v>43410.21875</v>
      </c>
      <c r="G53" s="1">
        <v>43411.208333333299</v>
      </c>
      <c r="H53">
        <v>0.98958333333575899</v>
      </c>
      <c r="I53" t="s">
        <v>134</v>
      </c>
      <c r="J53">
        <v>207</v>
      </c>
      <c r="K53">
        <v>41</v>
      </c>
      <c r="L53" t="s">
        <v>135</v>
      </c>
      <c r="M53" t="s">
        <v>136</v>
      </c>
      <c r="N53" s="2">
        <v>5</v>
      </c>
      <c r="O53">
        <v>-42.741999999999997</v>
      </c>
      <c r="P53">
        <v>178.09049999999999</v>
      </c>
      <c r="Q53">
        <v>68108</v>
      </c>
      <c r="R53">
        <v>147567.33333333299</v>
      </c>
      <c r="S53">
        <v>25.8</v>
      </c>
      <c r="T53">
        <v>1.5649999999999999</v>
      </c>
      <c r="U53">
        <v>0.61299999999999999</v>
      </c>
      <c r="V53">
        <v>0.91300000000000003</v>
      </c>
      <c r="W53">
        <v>3.9E-2</v>
      </c>
      <c r="X53">
        <v>19337.5</v>
      </c>
      <c r="Y53">
        <v>67.160072779068599</v>
      </c>
      <c r="Z53">
        <v>4.7453708938279302</v>
      </c>
      <c r="AA53">
        <f>(Y53+Y53)*(N53-0)/2</f>
        <v>335.80036389534303</v>
      </c>
      <c r="AB53">
        <f>SUM(AA53:AA59)</f>
        <v>1046.8511828414235</v>
      </c>
    </row>
    <row r="54" spans="1:28" x14ac:dyDescent="0.2">
      <c r="A54" t="s">
        <v>137</v>
      </c>
      <c r="B54" t="s">
        <v>29</v>
      </c>
      <c r="C54">
        <v>0</v>
      </c>
      <c r="D54">
        <v>16889.333333333299</v>
      </c>
      <c r="E54" s="1">
        <v>43413</v>
      </c>
      <c r="F54" s="1">
        <v>43410.21875</v>
      </c>
      <c r="G54" s="1">
        <v>43411.208333333299</v>
      </c>
      <c r="H54">
        <v>0.98958333333575899</v>
      </c>
      <c r="I54" t="s">
        <v>134</v>
      </c>
      <c r="J54">
        <v>207</v>
      </c>
      <c r="K54">
        <v>41</v>
      </c>
      <c r="L54" t="s">
        <v>138</v>
      </c>
      <c r="M54" t="s">
        <v>136</v>
      </c>
      <c r="N54" s="2">
        <v>12</v>
      </c>
      <c r="O54">
        <v>-42.741999999999997</v>
      </c>
      <c r="P54">
        <v>178.09049999999999</v>
      </c>
      <c r="Q54">
        <v>46829</v>
      </c>
      <c r="R54">
        <v>101462.83333333299</v>
      </c>
      <c r="S54">
        <v>25.6</v>
      </c>
      <c r="T54">
        <v>1.335</v>
      </c>
      <c r="U54">
        <v>0.67</v>
      </c>
      <c r="V54">
        <v>0.629</v>
      </c>
      <c r="W54">
        <v>3.5999999999999997E-2</v>
      </c>
      <c r="X54">
        <v>21956.133333333299</v>
      </c>
      <c r="Y54">
        <v>49.9346579734</v>
      </c>
      <c r="Z54">
        <v>15.9839874519656</v>
      </c>
      <c r="AA54">
        <f t="shared" ref="AA54:AA59" si="1">(Y54+Y53)*(N54-N53)/2</f>
        <v>409.83155763364005</v>
      </c>
      <c r="AB54">
        <f t="shared" ref="AB54:AB59" si="2">AB53</f>
        <v>1046.8511828414235</v>
      </c>
    </row>
    <row r="55" spans="1:28" x14ac:dyDescent="0.2">
      <c r="A55" t="s">
        <v>139</v>
      </c>
      <c r="B55" t="s">
        <v>29</v>
      </c>
      <c r="C55">
        <v>0</v>
      </c>
      <c r="D55">
        <v>16117.666666666701</v>
      </c>
      <c r="E55" s="1">
        <v>43413</v>
      </c>
      <c r="F55" s="1">
        <v>43410.21875</v>
      </c>
      <c r="G55" s="1">
        <v>43411.208333333299</v>
      </c>
      <c r="H55">
        <v>0.98958333333575899</v>
      </c>
      <c r="I55" t="s">
        <v>134</v>
      </c>
      <c r="J55">
        <v>207</v>
      </c>
      <c r="K55">
        <v>41</v>
      </c>
      <c r="L55" t="s">
        <v>140</v>
      </c>
      <c r="M55" t="s">
        <v>136</v>
      </c>
      <c r="N55" s="2">
        <v>20</v>
      </c>
      <c r="O55">
        <v>-42.741999999999997</v>
      </c>
      <c r="P55">
        <v>178.09049999999999</v>
      </c>
      <c r="Q55">
        <v>11129</v>
      </c>
      <c r="R55">
        <v>24112.833333333299</v>
      </c>
      <c r="S55">
        <v>25.8</v>
      </c>
      <c r="T55">
        <v>0.71899999999999997</v>
      </c>
      <c r="U55">
        <v>0.48199999999999998</v>
      </c>
      <c r="V55">
        <v>0.23699999999999999</v>
      </c>
      <c r="X55">
        <v>20952.9666666667</v>
      </c>
      <c r="Y55">
        <v>9.45706461193857</v>
      </c>
      <c r="Z55">
        <v>0.891411169194822</v>
      </c>
      <c r="AA55">
        <f t="shared" si="1"/>
        <v>237.56689034135428</v>
      </c>
      <c r="AB55">
        <f t="shared" si="2"/>
        <v>1046.8511828414235</v>
      </c>
    </row>
    <row r="56" spans="1:28" x14ac:dyDescent="0.2">
      <c r="A56" t="s">
        <v>141</v>
      </c>
      <c r="B56" t="s">
        <v>29</v>
      </c>
      <c r="C56">
        <v>0</v>
      </c>
      <c r="D56">
        <v>15174</v>
      </c>
      <c r="E56" s="1">
        <v>43413</v>
      </c>
      <c r="F56" s="1">
        <v>43410.21875</v>
      </c>
      <c r="G56" s="1">
        <v>43411.208333333299</v>
      </c>
      <c r="H56">
        <v>0.98958333333575899</v>
      </c>
      <c r="I56" t="s">
        <v>134</v>
      </c>
      <c r="J56">
        <v>207</v>
      </c>
      <c r="K56">
        <v>41</v>
      </c>
      <c r="L56" t="s">
        <v>142</v>
      </c>
      <c r="M56" t="s">
        <v>136</v>
      </c>
      <c r="N56" s="2">
        <v>25</v>
      </c>
      <c r="O56">
        <v>-42.741999999999997</v>
      </c>
      <c r="P56">
        <v>178.09049999999999</v>
      </c>
      <c r="Q56">
        <v>7981</v>
      </c>
      <c r="R56">
        <v>12969.125</v>
      </c>
      <c r="S56">
        <v>25.8</v>
      </c>
      <c r="T56">
        <v>0.72399999999999998</v>
      </c>
      <c r="U56">
        <v>0.498</v>
      </c>
      <c r="V56">
        <v>0.22600000000000001</v>
      </c>
      <c r="X56">
        <v>19726.2</v>
      </c>
      <c r="Y56">
        <v>4.9371742523447697</v>
      </c>
      <c r="Z56">
        <v>0.22569855339306399</v>
      </c>
      <c r="AA56">
        <f t="shared" si="1"/>
        <v>35.985597160708352</v>
      </c>
      <c r="AB56">
        <f t="shared" si="2"/>
        <v>1046.8511828414235</v>
      </c>
    </row>
    <row r="57" spans="1:28" x14ac:dyDescent="0.2">
      <c r="A57" t="s">
        <v>143</v>
      </c>
      <c r="B57" t="s">
        <v>29</v>
      </c>
      <c r="C57">
        <v>0</v>
      </c>
      <c r="D57">
        <v>16515.666666666701</v>
      </c>
      <c r="E57" s="1">
        <v>43413</v>
      </c>
      <c r="F57" s="1">
        <v>43410.21875</v>
      </c>
      <c r="G57" s="1">
        <v>43411.208333333299</v>
      </c>
      <c r="H57">
        <v>0.98958333333575899</v>
      </c>
      <c r="I57" t="s">
        <v>134</v>
      </c>
      <c r="J57">
        <v>207</v>
      </c>
      <c r="K57">
        <v>41</v>
      </c>
      <c r="L57" t="s">
        <v>144</v>
      </c>
      <c r="M57" t="s">
        <v>136</v>
      </c>
      <c r="N57" s="2">
        <v>30</v>
      </c>
      <c r="O57">
        <v>-42.741999999999997</v>
      </c>
      <c r="P57">
        <v>178.09049999999999</v>
      </c>
      <c r="Q57">
        <v>3638</v>
      </c>
      <c r="R57">
        <v>5911.75</v>
      </c>
      <c r="S57">
        <v>25.8</v>
      </c>
      <c r="T57">
        <v>0.74399999999999999</v>
      </c>
      <c r="U57">
        <v>0.44700000000000001</v>
      </c>
      <c r="V57">
        <v>0.25600000000000001</v>
      </c>
      <c r="W57">
        <v>4.1000000000000002E-2</v>
      </c>
      <c r="X57">
        <v>21470.366666666701</v>
      </c>
      <c r="Y57">
        <v>1.8959555009636799</v>
      </c>
      <c r="Z57">
        <v>0.18289768153961999</v>
      </c>
      <c r="AA57">
        <f t="shared" si="1"/>
        <v>17.082824383271124</v>
      </c>
      <c r="AB57">
        <f t="shared" si="2"/>
        <v>1046.8511828414235</v>
      </c>
    </row>
    <row r="58" spans="1:28" x14ac:dyDescent="0.2">
      <c r="A58" t="s">
        <v>145</v>
      </c>
      <c r="B58" t="s">
        <v>29</v>
      </c>
      <c r="C58">
        <v>0</v>
      </c>
      <c r="D58">
        <v>16634</v>
      </c>
      <c r="E58" s="1">
        <v>43413</v>
      </c>
      <c r="F58" s="1">
        <v>43410.21875</v>
      </c>
      <c r="G58" s="1">
        <v>43411.208333333299</v>
      </c>
      <c r="H58">
        <v>0.98958333333575899</v>
      </c>
      <c r="I58" t="s">
        <v>134</v>
      </c>
      <c r="J58">
        <v>207</v>
      </c>
      <c r="K58">
        <v>41</v>
      </c>
      <c r="L58" t="s">
        <v>146</v>
      </c>
      <c r="M58" t="s">
        <v>136</v>
      </c>
      <c r="N58" s="2">
        <v>35</v>
      </c>
      <c r="O58">
        <v>-42.741999999999997</v>
      </c>
      <c r="P58">
        <v>178.09049999999999</v>
      </c>
      <c r="Q58">
        <v>2305</v>
      </c>
      <c r="R58">
        <v>3745.625</v>
      </c>
      <c r="S58">
        <v>26</v>
      </c>
      <c r="T58">
        <v>0.442</v>
      </c>
      <c r="U58">
        <v>0.27200000000000002</v>
      </c>
      <c r="V58">
        <v>0.14799999999999999</v>
      </c>
      <c r="W58">
        <v>2.1999999999999999E-2</v>
      </c>
      <c r="X58">
        <v>21624.2</v>
      </c>
      <c r="Y58">
        <v>1.16881213493952</v>
      </c>
      <c r="Z58">
        <v>0.24534525032806501</v>
      </c>
      <c r="AA58">
        <f t="shared" si="1"/>
        <v>7.6619190897580003</v>
      </c>
      <c r="AB58">
        <f t="shared" si="2"/>
        <v>1046.8511828414235</v>
      </c>
    </row>
    <row r="59" spans="1:28" x14ac:dyDescent="0.2">
      <c r="A59" t="s">
        <v>147</v>
      </c>
      <c r="B59" t="s">
        <v>29</v>
      </c>
      <c r="C59">
        <v>1</v>
      </c>
      <c r="D59">
        <v>16197.666666666701</v>
      </c>
      <c r="E59" s="1">
        <v>43413</v>
      </c>
      <c r="F59" s="1">
        <v>43411.21875</v>
      </c>
      <c r="G59" s="1">
        <v>43412.208333333299</v>
      </c>
      <c r="H59">
        <v>0.98958333333575899</v>
      </c>
      <c r="I59" t="s">
        <v>134</v>
      </c>
      <c r="J59">
        <v>207</v>
      </c>
      <c r="K59">
        <v>41</v>
      </c>
      <c r="L59" t="s">
        <v>148</v>
      </c>
      <c r="M59" t="s">
        <v>136</v>
      </c>
      <c r="N59" s="2">
        <v>40</v>
      </c>
      <c r="O59">
        <v>-42.741999999999997</v>
      </c>
      <c r="P59">
        <v>178.09049999999999</v>
      </c>
      <c r="Q59">
        <v>28</v>
      </c>
      <c r="R59">
        <v>45.5</v>
      </c>
      <c r="S59">
        <v>26</v>
      </c>
      <c r="T59">
        <v>0.80200000000000005</v>
      </c>
      <c r="U59">
        <v>0.51300000000000001</v>
      </c>
      <c r="V59">
        <v>0.248</v>
      </c>
      <c r="W59">
        <v>4.1000000000000002E-2</v>
      </c>
      <c r="X59">
        <v>21056.9666666667</v>
      </c>
      <c r="AA59">
        <f>(Y59+Y58)*(N59-N58)/2</f>
        <v>2.9220303373487999</v>
      </c>
      <c r="AB59">
        <f t="shared" si="2"/>
        <v>1046.8511828414235</v>
      </c>
    </row>
    <row r="60" spans="1:28" x14ac:dyDescent="0.2">
      <c r="A60" t="s">
        <v>149</v>
      </c>
      <c r="B60" t="s">
        <v>29</v>
      </c>
      <c r="C60">
        <v>0</v>
      </c>
      <c r="D60">
        <v>16774.333333333299</v>
      </c>
      <c r="E60" s="1">
        <v>43414</v>
      </c>
      <c r="F60" s="1">
        <v>43410.21875</v>
      </c>
      <c r="G60" s="1">
        <v>43411.208333333299</v>
      </c>
      <c r="H60">
        <v>0.98958333333575899</v>
      </c>
      <c r="I60" t="s">
        <v>134</v>
      </c>
      <c r="J60">
        <v>223</v>
      </c>
      <c r="K60">
        <v>44</v>
      </c>
      <c r="L60" t="s">
        <v>150</v>
      </c>
      <c r="M60" t="s">
        <v>151</v>
      </c>
      <c r="N60" s="2">
        <v>5</v>
      </c>
      <c r="O60">
        <v>-42.786833333333298</v>
      </c>
      <c r="P60">
        <v>178.26683333333301</v>
      </c>
      <c r="Q60">
        <v>29493</v>
      </c>
      <c r="R60">
        <v>63901.5</v>
      </c>
      <c r="S60">
        <v>25.7</v>
      </c>
      <c r="T60">
        <v>1.026</v>
      </c>
      <c r="U60">
        <v>0.52300000000000002</v>
      </c>
      <c r="V60">
        <v>0.46899999999999997</v>
      </c>
      <c r="W60">
        <v>3.4000000000000002E-2</v>
      </c>
      <c r="X60">
        <v>21806.633333333299</v>
      </c>
      <c r="Y60">
        <v>24.6547292956528</v>
      </c>
      <c r="Z60">
        <v>0.74688001722034003</v>
      </c>
      <c r="AA60">
        <f>(Y60+Y60)*(N60-0)/2</f>
        <v>123.273646478264</v>
      </c>
      <c r="AB60">
        <f>SUM(AA60:AA65)</f>
        <v>307.62170287884828</v>
      </c>
    </row>
    <row r="61" spans="1:28" x14ac:dyDescent="0.2">
      <c r="A61" t="s">
        <v>152</v>
      </c>
      <c r="B61" t="s">
        <v>29</v>
      </c>
      <c r="C61">
        <v>0</v>
      </c>
      <c r="D61">
        <v>15733</v>
      </c>
      <c r="E61" s="1">
        <v>43414</v>
      </c>
      <c r="F61" s="1">
        <v>43410.21875</v>
      </c>
      <c r="G61" s="1">
        <v>43411.208333333299</v>
      </c>
      <c r="H61">
        <v>0.98958333333575899</v>
      </c>
      <c r="I61" t="s">
        <v>134</v>
      </c>
      <c r="J61">
        <v>223</v>
      </c>
      <c r="K61">
        <v>44</v>
      </c>
      <c r="L61" t="s">
        <v>153</v>
      </c>
      <c r="M61" t="s">
        <v>151</v>
      </c>
      <c r="N61" s="2">
        <v>12</v>
      </c>
      <c r="O61">
        <v>-42.786833333333298</v>
      </c>
      <c r="P61">
        <v>178.26683333333301</v>
      </c>
      <c r="Q61">
        <v>14318</v>
      </c>
      <c r="R61">
        <v>31022.333333333299</v>
      </c>
      <c r="S61">
        <v>25.8</v>
      </c>
      <c r="X61">
        <v>20452.900000000001</v>
      </c>
      <c r="Y61">
        <v>12.8723075224379</v>
      </c>
      <c r="Z61">
        <v>0.85302071890532705</v>
      </c>
      <c r="AA61">
        <f>(Y61+Y60)*(N61-N60)/2</f>
        <v>131.34462886331744</v>
      </c>
      <c r="AB61">
        <f>AB60</f>
        <v>307.62170287884828</v>
      </c>
    </row>
    <row r="62" spans="1:28" x14ac:dyDescent="0.2">
      <c r="A62" t="s">
        <v>154</v>
      </c>
      <c r="B62" t="s">
        <v>29</v>
      </c>
      <c r="C62">
        <v>1</v>
      </c>
      <c r="D62">
        <v>16689.333333333299</v>
      </c>
      <c r="E62" s="1">
        <v>43414</v>
      </c>
      <c r="F62" s="1">
        <v>43410.21875</v>
      </c>
      <c r="G62" s="1">
        <v>43411.208333333299</v>
      </c>
      <c r="H62">
        <v>0.98958333333575899</v>
      </c>
      <c r="I62" t="s">
        <v>134</v>
      </c>
      <c r="J62">
        <v>223</v>
      </c>
      <c r="K62">
        <v>44</v>
      </c>
      <c r="L62" t="s">
        <v>155</v>
      </c>
      <c r="M62" t="s">
        <v>151</v>
      </c>
      <c r="N62" s="2">
        <v>20</v>
      </c>
      <c r="O62">
        <v>-42.786833333333298</v>
      </c>
      <c r="P62">
        <v>178.26683333333301</v>
      </c>
      <c r="Q62">
        <v>28</v>
      </c>
      <c r="S62">
        <v>25.7</v>
      </c>
      <c r="T62">
        <v>1.0169999999999999</v>
      </c>
      <c r="U62">
        <v>0.505</v>
      </c>
      <c r="V62">
        <v>0.44600000000000001</v>
      </c>
      <c r="W62">
        <v>6.6000000000000003E-2</v>
      </c>
      <c r="X62">
        <v>21696.133333333299</v>
      </c>
      <c r="AA62">
        <f>(Y62+Y61)*(N62-N61)/2</f>
        <v>51.489230089751601</v>
      </c>
      <c r="AB62">
        <f>AB61</f>
        <v>307.62170287884828</v>
      </c>
    </row>
    <row r="63" spans="1:28" x14ac:dyDescent="0.2">
      <c r="A63" t="s">
        <v>156</v>
      </c>
      <c r="B63" t="s">
        <v>29</v>
      </c>
      <c r="C63">
        <v>0</v>
      </c>
      <c r="D63">
        <v>16427.5</v>
      </c>
      <c r="E63" s="1">
        <v>43414</v>
      </c>
      <c r="F63" s="1">
        <v>43410.21875</v>
      </c>
      <c r="G63" s="1">
        <v>43411.208333333299</v>
      </c>
      <c r="H63">
        <v>0.98958333333575899</v>
      </c>
      <c r="I63" t="s">
        <v>134</v>
      </c>
      <c r="J63">
        <v>223</v>
      </c>
      <c r="K63">
        <v>44</v>
      </c>
      <c r="L63" t="s">
        <v>157</v>
      </c>
      <c r="M63" t="s">
        <v>151</v>
      </c>
      <c r="N63" s="2">
        <v>30</v>
      </c>
      <c r="O63">
        <v>-42.786833333333298</v>
      </c>
      <c r="P63">
        <v>178.26683333333301</v>
      </c>
      <c r="Q63">
        <v>1369</v>
      </c>
      <c r="R63">
        <v>2224.625</v>
      </c>
      <c r="S63">
        <v>25.7</v>
      </c>
      <c r="T63">
        <v>1.0720000000000001</v>
      </c>
      <c r="U63">
        <v>0.622</v>
      </c>
      <c r="V63">
        <v>0.40799999999999997</v>
      </c>
      <c r="W63">
        <v>4.2000000000000003E-2</v>
      </c>
      <c r="X63">
        <v>21355.75</v>
      </c>
      <c r="Y63">
        <v>0.14045846151347199</v>
      </c>
      <c r="Z63">
        <v>0.51100577924232404</v>
      </c>
      <c r="AA63">
        <f>(Y63+Y62)*(N63-N62)/2</f>
        <v>0.70229230756735994</v>
      </c>
      <c r="AB63">
        <f>AB62</f>
        <v>307.62170287884828</v>
      </c>
    </row>
    <row r="64" spans="1:28" x14ac:dyDescent="0.2">
      <c r="A64" t="s">
        <v>158</v>
      </c>
      <c r="B64" t="s">
        <v>29</v>
      </c>
      <c r="C64">
        <v>0</v>
      </c>
      <c r="D64">
        <v>17863</v>
      </c>
      <c r="E64" s="1">
        <v>43414</v>
      </c>
      <c r="F64" s="1">
        <v>43410.21875</v>
      </c>
      <c r="G64" s="1">
        <v>43411.208333333299</v>
      </c>
      <c r="H64">
        <v>0.98958333333575899</v>
      </c>
      <c r="I64" t="s">
        <v>134</v>
      </c>
      <c r="J64">
        <v>223</v>
      </c>
      <c r="K64">
        <v>44</v>
      </c>
      <c r="L64" t="s">
        <v>159</v>
      </c>
      <c r="M64" t="s">
        <v>151</v>
      </c>
      <c r="N64" s="2">
        <v>40</v>
      </c>
      <c r="O64">
        <v>-42.786833333333298</v>
      </c>
      <c r="P64">
        <v>178.26683333333301</v>
      </c>
      <c r="Q64">
        <v>837</v>
      </c>
      <c r="R64">
        <v>1360.125</v>
      </c>
      <c r="S64">
        <v>25.8</v>
      </c>
      <c r="T64">
        <v>1.47</v>
      </c>
      <c r="U64">
        <v>0.73599999999999999</v>
      </c>
      <c r="V64">
        <v>0.68200000000000005</v>
      </c>
      <c r="W64">
        <v>5.1999999999999998E-2</v>
      </c>
      <c r="X64">
        <v>23221.9</v>
      </c>
      <c r="Y64">
        <v>-1.8665139372701499E-2</v>
      </c>
      <c r="Z64">
        <v>0.26076753201205399</v>
      </c>
      <c r="AA64">
        <f>(Y64+Y63)*(N64-N63)/2</f>
        <v>0.6089666107038525</v>
      </c>
      <c r="AB64">
        <f>AB63</f>
        <v>307.62170287884828</v>
      </c>
    </row>
    <row r="65" spans="1:28" x14ac:dyDescent="0.2">
      <c r="A65" t="s">
        <v>160</v>
      </c>
      <c r="B65" t="s">
        <v>29</v>
      </c>
      <c r="C65">
        <v>0</v>
      </c>
      <c r="D65">
        <v>17065.333333333299</v>
      </c>
      <c r="E65" s="1">
        <v>43414</v>
      </c>
      <c r="F65" s="1">
        <v>43410.21875</v>
      </c>
      <c r="G65" s="1">
        <v>43411.208333333299</v>
      </c>
      <c r="H65">
        <v>0.98958333333575899</v>
      </c>
      <c r="I65" t="s">
        <v>134</v>
      </c>
      <c r="J65">
        <v>223</v>
      </c>
      <c r="K65">
        <v>44</v>
      </c>
      <c r="L65" t="s">
        <v>161</v>
      </c>
      <c r="M65" t="s">
        <v>151</v>
      </c>
      <c r="N65" s="2">
        <v>50</v>
      </c>
      <c r="O65">
        <v>-42.786833333333298</v>
      </c>
      <c r="P65">
        <v>178.26683333333301</v>
      </c>
      <c r="Q65">
        <v>1159</v>
      </c>
      <c r="R65">
        <v>1883.375</v>
      </c>
      <c r="S65">
        <v>25.9</v>
      </c>
      <c r="T65">
        <v>1.1259999999999999</v>
      </c>
      <c r="U65">
        <v>0.65500000000000003</v>
      </c>
      <c r="V65">
        <v>4.8000000000000001E-2</v>
      </c>
      <c r="W65">
        <v>0.42299999999999999</v>
      </c>
      <c r="X65">
        <v>22184.933333333302</v>
      </c>
      <c r="Y65">
        <v>5.9252845221505097E-2</v>
      </c>
      <c r="Z65">
        <v>0.374357620963858</v>
      </c>
      <c r="AA65">
        <f>(Y65+Y64)*(N65-N64)/2</f>
        <v>0.20293852924401801</v>
      </c>
      <c r="AB65">
        <f>AB64</f>
        <v>307.62170287884828</v>
      </c>
    </row>
    <row r="66" spans="1:28" x14ac:dyDescent="0.2">
      <c r="A66" t="s">
        <v>162</v>
      </c>
      <c r="B66" t="s">
        <v>29</v>
      </c>
      <c r="C66">
        <v>0</v>
      </c>
      <c r="D66">
        <v>16097.333333333299</v>
      </c>
      <c r="E66" s="1">
        <v>43417</v>
      </c>
      <c r="F66" s="1">
        <v>43410.21875</v>
      </c>
      <c r="G66" s="1">
        <v>43411.208333333299</v>
      </c>
      <c r="H66">
        <v>0.98958333333575899</v>
      </c>
      <c r="I66" t="s">
        <v>163</v>
      </c>
      <c r="J66">
        <v>266</v>
      </c>
      <c r="K66">
        <v>49</v>
      </c>
      <c r="L66" t="s">
        <v>164</v>
      </c>
      <c r="M66" t="s">
        <v>165</v>
      </c>
      <c r="N66" s="2">
        <v>5</v>
      </c>
      <c r="O66">
        <v>-43.503999999999998</v>
      </c>
      <c r="P66">
        <v>179.79683333333301</v>
      </c>
      <c r="Q66">
        <v>22722</v>
      </c>
      <c r="R66">
        <v>42198</v>
      </c>
      <c r="S66">
        <v>25.5</v>
      </c>
      <c r="T66">
        <v>0.78700000000000003</v>
      </c>
      <c r="U66">
        <v>0.42</v>
      </c>
      <c r="V66">
        <v>0.192</v>
      </c>
      <c r="W66">
        <v>0.17499999999999999</v>
      </c>
      <c r="X66">
        <v>20926.5333333333</v>
      </c>
      <c r="Y66">
        <v>16.796454765184301</v>
      </c>
      <c r="Z66">
        <v>0.85690901949040599</v>
      </c>
      <c r="AA66">
        <f>(Y66+Y66)*(N66-0)/2</f>
        <v>83.98227382592151</v>
      </c>
      <c r="AB66">
        <f>SUM(AA66:AA71)</f>
        <v>407.42811126277564</v>
      </c>
    </row>
    <row r="67" spans="1:28" x14ac:dyDescent="0.2">
      <c r="A67" t="s">
        <v>166</v>
      </c>
      <c r="B67" t="s">
        <v>29</v>
      </c>
      <c r="C67">
        <v>0</v>
      </c>
      <c r="D67">
        <v>17078</v>
      </c>
      <c r="E67" s="1">
        <v>43417</v>
      </c>
      <c r="F67" s="1">
        <v>43410.21875</v>
      </c>
      <c r="G67" s="1">
        <v>43411.208333333299</v>
      </c>
      <c r="H67">
        <v>0.98958333333575899</v>
      </c>
      <c r="I67" t="s">
        <v>163</v>
      </c>
      <c r="J67">
        <v>266</v>
      </c>
      <c r="K67">
        <v>49</v>
      </c>
      <c r="L67" t="s">
        <v>167</v>
      </c>
      <c r="M67" t="s">
        <v>165</v>
      </c>
      <c r="N67" s="2">
        <v>12</v>
      </c>
      <c r="O67">
        <v>-43.503999999999998</v>
      </c>
      <c r="P67">
        <v>179.79683333333301</v>
      </c>
      <c r="Q67">
        <v>18366</v>
      </c>
      <c r="R67">
        <v>39793</v>
      </c>
      <c r="S67">
        <v>25.8</v>
      </c>
      <c r="T67">
        <v>0.53600000000000003</v>
      </c>
      <c r="U67">
        <v>0.29899999999999999</v>
      </c>
      <c r="V67">
        <v>0.14799999999999999</v>
      </c>
      <c r="W67">
        <v>8.8999999999999996E-2</v>
      </c>
      <c r="X67">
        <v>22201.4</v>
      </c>
      <c r="Y67">
        <v>14.093031022665301</v>
      </c>
      <c r="Z67">
        <v>0.34067215374549997</v>
      </c>
      <c r="AA67">
        <f>(Y67+Y66)*(N67-N66)/2</f>
        <v>108.11320025747361</v>
      </c>
      <c r="AB67">
        <f>AB66</f>
        <v>407.42811126277564</v>
      </c>
    </row>
    <row r="68" spans="1:28" x14ac:dyDescent="0.2">
      <c r="A68" t="s">
        <v>168</v>
      </c>
      <c r="B68" t="s">
        <v>29</v>
      </c>
      <c r="C68">
        <v>0</v>
      </c>
      <c r="D68">
        <v>16752.666666666701</v>
      </c>
      <c r="E68" s="1">
        <v>43417</v>
      </c>
      <c r="F68" s="1">
        <v>43410.21875</v>
      </c>
      <c r="G68" s="1">
        <v>43411.208333333299</v>
      </c>
      <c r="H68">
        <v>0.98958333333575899</v>
      </c>
      <c r="I68" t="s">
        <v>163</v>
      </c>
      <c r="J68">
        <v>266</v>
      </c>
      <c r="K68">
        <v>49</v>
      </c>
      <c r="L68" t="s">
        <v>169</v>
      </c>
      <c r="M68" t="s">
        <v>165</v>
      </c>
      <c r="N68" s="2">
        <v>20</v>
      </c>
      <c r="O68">
        <v>-43.503999999999998</v>
      </c>
      <c r="P68">
        <v>179.79683333333301</v>
      </c>
      <c r="Q68">
        <v>16662</v>
      </c>
      <c r="R68">
        <v>30943.714285714301</v>
      </c>
      <c r="S68">
        <v>25.6</v>
      </c>
      <c r="T68">
        <v>0.72799999999999998</v>
      </c>
      <c r="U68">
        <v>0.443</v>
      </c>
      <c r="V68">
        <v>0.17799999999999999</v>
      </c>
      <c r="W68">
        <v>0.107</v>
      </c>
      <c r="X68">
        <v>21778.4666666667</v>
      </c>
      <c r="Y68">
        <v>11.0081291370266</v>
      </c>
      <c r="Z68">
        <v>0.73730109605448202</v>
      </c>
      <c r="AA68">
        <f>(Y68+Y67)*(N68-N67)/2</f>
        <v>100.4046406387676</v>
      </c>
      <c r="AB68">
        <f>AB67</f>
        <v>407.42811126277564</v>
      </c>
    </row>
    <row r="69" spans="1:28" x14ac:dyDescent="0.2">
      <c r="A69" t="s">
        <v>170</v>
      </c>
      <c r="B69" t="s">
        <v>29</v>
      </c>
      <c r="C69">
        <v>0</v>
      </c>
      <c r="D69">
        <v>16881.5</v>
      </c>
      <c r="E69" s="1">
        <v>43417</v>
      </c>
      <c r="F69" s="1">
        <v>43410.21875</v>
      </c>
      <c r="G69" s="1">
        <v>43411.208333333299</v>
      </c>
      <c r="H69">
        <v>0.98958333333575899</v>
      </c>
      <c r="I69" t="s">
        <v>163</v>
      </c>
      <c r="J69">
        <v>266</v>
      </c>
      <c r="K69">
        <v>49</v>
      </c>
      <c r="L69" t="s">
        <v>171</v>
      </c>
      <c r="M69" t="s">
        <v>165</v>
      </c>
      <c r="N69" s="2">
        <v>30</v>
      </c>
      <c r="O69">
        <v>-43.503999999999998</v>
      </c>
      <c r="P69">
        <v>179.79683333333301</v>
      </c>
      <c r="Q69">
        <v>4982</v>
      </c>
      <c r="R69">
        <v>10794.333333333299</v>
      </c>
      <c r="S69">
        <v>25.7</v>
      </c>
      <c r="T69">
        <v>0.57499999999999996</v>
      </c>
      <c r="U69">
        <v>0.36499999999999999</v>
      </c>
      <c r="V69">
        <v>0.11700000000000001</v>
      </c>
      <c r="W69">
        <v>9.2999999999999999E-2</v>
      </c>
      <c r="X69">
        <v>21945.95</v>
      </c>
      <c r="Y69">
        <v>4.0219734296878196</v>
      </c>
      <c r="Z69">
        <v>0.42744925011971002</v>
      </c>
      <c r="AA69">
        <f>(Y69+Y68)*(N69-N68)/2</f>
        <v>75.150512833572094</v>
      </c>
      <c r="AB69">
        <f>AB68</f>
        <v>407.42811126277564</v>
      </c>
    </row>
    <row r="70" spans="1:28" x14ac:dyDescent="0.2">
      <c r="A70" t="s">
        <v>172</v>
      </c>
      <c r="B70" t="s">
        <v>29</v>
      </c>
      <c r="C70">
        <v>0</v>
      </c>
      <c r="D70">
        <v>16983</v>
      </c>
      <c r="E70" s="1">
        <v>43417</v>
      </c>
      <c r="F70" s="1">
        <v>43410.21875</v>
      </c>
      <c r="G70" s="1">
        <v>43411.208333333299</v>
      </c>
      <c r="H70">
        <v>0.98958333333575899</v>
      </c>
      <c r="I70" t="s">
        <v>163</v>
      </c>
      <c r="J70">
        <v>266</v>
      </c>
      <c r="K70">
        <v>49</v>
      </c>
      <c r="L70" t="s">
        <v>173</v>
      </c>
      <c r="M70" t="s">
        <v>165</v>
      </c>
      <c r="N70" s="2">
        <v>40</v>
      </c>
      <c r="O70">
        <v>-43.503999999999998</v>
      </c>
      <c r="P70">
        <v>179.79683333333301</v>
      </c>
      <c r="Q70">
        <v>2559</v>
      </c>
      <c r="R70">
        <v>5544.5</v>
      </c>
      <c r="S70">
        <v>25.8</v>
      </c>
      <c r="T70">
        <v>0.24399999999999999</v>
      </c>
      <c r="U70">
        <v>0.159</v>
      </c>
      <c r="V70">
        <v>4.7E-2</v>
      </c>
      <c r="W70">
        <v>3.7999999999999999E-2</v>
      </c>
      <c r="X70">
        <v>22077.9</v>
      </c>
      <c r="Y70">
        <v>1.45816339797407</v>
      </c>
      <c r="Z70">
        <v>0.711188129350797</v>
      </c>
      <c r="AA70">
        <f>(Y70+Y69)*(N70-N69)/2</f>
        <v>27.400684138309444</v>
      </c>
      <c r="AB70">
        <f>AB69</f>
        <v>407.42811126277564</v>
      </c>
    </row>
    <row r="71" spans="1:28" x14ac:dyDescent="0.2">
      <c r="A71" t="s">
        <v>174</v>
      </c>
      <c r="B71" t="s">
        <v>29</v>
      </c>
      <c r="C71">
        <v>0</v>
      </c>
      <c r="D71">
        <v>16731.666666666701</v>
      </c>
      <c r="E71" s="1">
        <v>43417</v>
      </c>
      <c r="F71" s="1">
        <v>43410.21875</v>
      </c>
      <c r="G71" s="1">
        <v>43411.208333333299</v>
      </c>
      <c r="H71">
        <v>0.98958333333575899</v>
      </c>
      <c r="I71" t="s">
        <v>163</v>
      </c>
      <c r="J71">
        <v>266</v>
      </c>
      <c r="K71">
        <v>49</v>
      </c>
      <c r="L71" t="s">
        <v>175</v>
      </c>
      <c r="M71" t="s">
        <v>165</v>
      </c>
      <c r="N71" s="2">
        <v>50</v>
      </c>
      <c r="O71">
        <v>-43.503999999999998</v>
      </c>
      <c r="P71">
        <v>179.79683333333301</v>
      </c>
      <c r="Q71">
        <v>1328</v>
      </c>
      <c r="R71">
        <v>2877.3333333333298</v>
      </c>
      <c r="S71">
        <v>25.8</v>
      </c>
      <c r="T71">
        <v>0.22800000000000001</v>
      </c>
      <c r="U71">
        <v>0.155</v>
      </c>
      <c r="V71">
        <v>3.5999999999999997E-2</v>
      </c>
      <c r="W71">
        <v>3.6999999999999998E-2</v>
      </c>
      <c r="X71">
        <v>21751.166666666701</v>
      </c>
      <c r="Y71">
        <v>1.01719651577222</v>
      </c>
      <c r="Z71">
        <v>8.4922871037231701E-2</v>
      </c>
      <c r="AA71">
        <f>(Y71+Y70)*(N71-N70)/2</f>
        <v>12.376799568731451</v>
      </c>
      <c r="AB71">
        <f>AB70</f>
        <v>407.42811126277564</v>
      </c>
    </row>
    <row r="72" spans="1:28" x14ac:dyDescent="0.2">
      <c r="A72" t="s">
        <v>176</v>
      </c>
      <c r="B72" t="s">
        <v>29</v>
      </c>
      <c r="C72">
        <v>0</v>
      </c>
      <c r="D72">
        <v>17088.666666666701</v>
      </c>
      <c r="E72" s="1">
        <v>43418</v>
      </c>
      <c r="F72" s="1">
        <v>43410.21875</v>
      </c>
      <c r="G72" s="1">
        <v>43411.208333333299</v>
      </c>
      <c r="H72">
        <v>0.98958333333575899</v>
      </c>
      <c r="I72" t="s">
        <v>163</v>
      </c>
      <c r="J72">
        <v>283</v>
      </c>
      <c r="K72">
        <v>52</v>
      </c>
      <c r="L72" t="s">
        <v>177</v>
      </c>
      <c r="M72" t="s">
        <v>178</v>
      </c>
      <c r="N72" s="2">
        <v>5</v>
      </c>
      <c r="O72">
        <v>-43.476666666666702</v>
      </c>
      <c r="P72">
        <v>179.942833333333</v>
      </c>
      <c r="Q72">
        <v>27232</v>
      </c>
      <c r="R72">
        <v>59002.666666666701</v>
      </c>
      <c r="S72">
        <v>25.6</v>
      </c>
      <c r="T72">
        <v>0.84299999999999997</v>
      </c>
      <c r="U72">
        <v>0.44500000000000001</v>
      </c>
      <c r="V72">
        <v>0.36099999999999999</v>
      </c>
      <c r="W72">
        <v>3.6999999999999998E-2</v>
      </c>
      <c r="X72">
        <v>22215.266666666699</v>
      </c>
      <c r="Y72">
        <v>21.3206232666092</v>
      </c>
      <c r="Z72">
        <v>0.417178603423697</v>
      </c>
      <c r="AA72">
        <f>(Y72+Y72)*(N72-0)/2</f>
        <v>106.603116333046</v>
      </c>
      <c r="AB72">
        <f>SUM(AA72:AA77)</f>
        <v>569.19654307784413</v>
      </c>
    </row>
    <row r="73" spans="1:28" x14ac:dyDescent="0.2">
      <c r="A73" t="s">
        <v>179</v>
      </c>
      <c r="B73" t="s">
        <v>29</v>
      </c>
      <c r="C73">
        <v>0</v>
      </c>
      <c r="D73">
        <v>17449</v>
      </c>
      <c r="E73" s="1">
        <v>43418</v>
      </c>
      <c r="F73" s="1">
        <v>43410.21875</v>
      </c>
      <c r="G73" s="1">
        <v>43411.208333333299</v>
      </c>
      <c r="H73">
        <v>0.98958333333575899</v>
      </c>
      <c r="I73" t="s">
        <v>163</v>
      </c>
      <c r="J73">
        <v>283</v>
      </c>
      <c r="K73">
        <v>52</v>
      </c>
      <c r="L73" t="s">
        <v>180</v>
      </c>
      <c r="M73" t="s">
        <v>178</v>
      </c>
      <c r="N73" s="2">
        <v>12</v>
      </c>
      <c r="O73">
        <v>-43.476666666666702</v>
      </c>
      <c r="P73">
        <v>179.942833333333</v>
      </c>
      <c r="Q73">
        <v>25795</v>
      </c>
      <c r="R73">
        <v>55889.166666666701</v>
      </c>
      <c r="S73">
        <v>25.5</v>
      </c>
      <c r="T73">
        <v>0.77800000000000002</v>
      </c>
      <c r="U73">
        <v>0.39500000000000002</v>
      </c>
      <c r="V73">
        <v>0.35799999999999998</v>
      </c>
      <c r="W73">
        <v>2.5000000000000001E-2</v>
      </c>
      <c r="X73">
        <v>22683.7</v>
      </c>
      <c r="Y73">
        <v>19.151401968860501</v>
      </c>
      <c r="Z73">
        <v>1.3060428601755001</v>
      </c>
      <c r="AA73">
        <f>(Y73+Y72)*(N73-N72)/2</f>
        <v>141.65208832414396</v>
      </c>
      <c r="AB73">
        <f>AB72</f>
        <v>569.19654307784413</v>
      </c>
    </row>
    <row r="74" spans="1:28" x14ac:dyDescent="0.2">
      <c r="A74" t="s">
        <v>181</v>
      </c>
      <c r="B74" t="s">
        <v>29</v>
      </c>
      <c r="C74">
        <v>0</v>
      </c>
      <c r="D74">
        <v>17340.333333333299</v>
      </c>
      <c r="E74" s="1">
        <v>43418</v>
      </c>
      <c r="F74" s="1">
        <v>43410.21875</v>
      </c>
      <c r="G74" s="1">
        <v>43411.208333333299</v>
      </c>
      <c r="H74">
        <v>0.98958333333575899</v>
      </c>
      <c r="I74" t="s">
        <v>163</v>
      </c>
      <c r="J74">
        <v>283</v>
      </c>
      <c r="K74">
        <v>52</v>
      </c>
      <c r="L74" t="s">
        <v>182</v>
      </c>
      <c r="M74" t="s">
        <v>178</v>
      </c>
      <c r="N74" s="2">
        <v>20</v>
      </c>
      <c r="O74">
        <v>-43.476666666666702</v>
      </c>
      <c r="P74">
        <v>179.942833333333</v>
      </c>
      <c r="Q74">
        <v>27673</v>
      </c>
      <c r="R74">
        <v>59958.166666666701</v>
      </c>
      <c r="S74">
        <v>25.5</v>
      </c>
      <c r="T74">
        <v>1.2390000000000001</v>
      </c>
      <c r="U74">
        <v>0.57199999999999995</v>
      </c>
      <c r="V74">
        <v>0.63300000000000001</v>
      </c>
      <c r="W74">
        <v>3.4000000000000002E-2</v>
      </c>
      <c r="X74">
        <v>22542.433333333302</v>
      </c>
      <c r="Y74">
        <v>13.1540791179695</v>
      </c>
      <c r="Z74">
        <v>11.1994769352305</v>
      </c>
      <c r="AA74">
        <f>(Y74+Y73)*(N74-N73)/2</f>
        <v>129.22192434732</v>
      </c>
      <c r="AB74">
        <f>AB73</f>
        <v>569.19654307784413</v>
      </c>
    </row>
    <row r="75" spans="1:28" x14ac:dyDescent="0.2">
      <c r="A75" t="s">
        <v>183</v>
      </c>
      <c r="B75" t="s">
        <v>29</v>
      </c>
      <c r="C75">
        <v>0</v>
      </c>
      <c r="D75">
        <v>17041.333333333299</v>
      </c>
      <c r="E75" s="1">
        <v>43418</v>
      </c>
      <c r="F75" s="1">
        <v>43410.21875</v>
      </c>
      <c r="G75" s="1">
        <v>43411.208333333299</v>
      </c>
      <c r="H75">
        <v>0.98958333333575899</v>
      </c>
      <c r="I75" t="s">
        <v>163</v>
      </c>
      <c r="J75">
        <v>283</v>
      </c>
      <c r="K75">
        <v>52</v>
      </c>
      <c r="L75" t="s">
        <v>184</v>
      </c>
      <c r="M75" t="s">
        <v>178</v>
      </c>
      <c r="N75" s="2">
        <v>30</v>
      </c>
      <c r="O75">
        <v>-43.476666666666702</v>
      </c>
      <c r="P75">
        <v>179.942833333333</v>
      </c>
      <c r="Q75">
        <v>26832</v>
      </c>
      <c r="R75">
        <v>49830.857142857101</v>
      </c>
      <c r="S75">
        <v>25.4</v>
      </c>
      <c r="T75">
        <v>0.98699999999999999</v>
      </c>
      <c r="U75">
        <v>0.499</v>
      </c>
      <c r="V75">
        <v>0.41599999999999998</v>
      </c>
      <c r="W75">
        <v>7.1999999999999995E-2</v>
      </c>
      <c r="X75">
        <v>22153.733333333301</v>
      </c>
      <c r="Y75">
        <v>8.8732143455386403</v>
      </c>
      <c r="Z75">
        <v>9.4678959481236298</v>
      </c>
      <c r="AA75">
        <f>(Y75+Y74)*(N75-N74)/2</f>
        <v>110.13646731754071</v>
      </c>
      <c r="AB75">
        <f>AB74</f>
        <v>569.19654307784413</v>
      </c>
    </row>
    <row r="76" spans="1:28" x14ac:dyDescent="0.2">
      <c r="A76" t="s">
        <v>185</v>
      </c>
      <c r="B76" t="s">
        <v>29</v>
      </c>
      <c r="C76">
        <v>0</v>
      </c>
      <c r="D76">
        <v>15933.666666666701</v>
      </c>
      <c r="E76" s="1">
        <v>43418</v>
      </c>
      <c r="F76" s="1">
        <v>43410.21875</v>
      </c>
      <c r="G76" s="1">
        <v>43411.208333333299</v>
      </c>
      <c r="H76">
        <v>0.98958333333575899</v>
      </c>
      <c r="I76" t="s">
        <v>163</v>
      </c>
      <c r="J76">
        <v>283</v>
      </c>
      <c r="K76">
        <v>52</v>
      </c>
      <c r="L76" t="s">
        <v>186</v>
      </c>
      <c r="M76" t="s">
        <v>178</v>
      </c>
      <c r="N76" s="2">
        <v>40</v>
      </c>
      <c r="O76">
        <v>-43.476666666666702</v>
      </c>
      <c r="P76">
        <v>179.942833333333</v>
      </c>
      <c r="Q76">
        <v>2955</v>
      </c>
      <c r="R76">
        <v>8003.125</v>
      </c>
      <c r="S76">
        <v>25.5</v>
      </c>
      <c r="T76">
        <v>0.81699999999999995</v>
      </c>
      <c r="U76">
        <v>0.42799999999999999</v>
      </c>
      <c r="V76">
        <v>0.32900000000000001</v>
      </c>
      <c r="W76">
        <v>0.06</v>
      </c>
      <c r="X76">
        <v>20713.766666666699</v>
      </c>
      <c r="Y76">
        <v>3.1818555114593998</v>
      </c>
      <c r="Z76">
        <v>0.66394367412838395</v>
      </c>
      <c r="AA76">
        <f>(Y76+Y75)*(N76-N75)/2</f>
        <v>60.275349284990199</v>
      </c>
      <c r="AB76">
        <f>AB75</f>
        <v>569.19654307784413</v>
      </c>
    </row>
    <row r="77" spans="1:28" x14ac:dyDescent="0.2">
      <c r="A77" t="s">
        <v>187</v>
      </c>
      <c r="B77" t="s">
        <v>29</v>
      </c>
      <c r="C77">
        <v>0</v>
      </c>
      <c r="D77">
        <v>17168</v>
      </c>
      <c r="E77" s="1">
        <v>43418</v>
      </c>
      <c r="F77" s="1">
        <v>43410.21875</v>
      </c>
      <c r="G77" s="1">
        <v>43411.208333333299</v>
      </c>
      <c r="H77">
        <v>0.98958333333575899</v>
      </c>
      <c r="I77" t="s">
        <v>163</v>
      </c>
      <c r="J77">
        <v>283</v>
      </c>
      <c r="K77">
        <v>52</v>
      </c>
      <c r="L77" t="s">
        <v>188</v>
      </c>
      <c r="M77" t="s">
        <v>178</v>
      </c>
      <c r="N77" s="2">
        <v>50</v>
      </c>
      <c r="O77">
        <v>-43.476666666666702</v>
      </c>
      <c r="P77">
        <v>179.942833333333</v>
      </c>
      <c r="Q77">
        <v>1723</v>
      </c>
      <c r="R77">
        <v>4666.4583333333303</v>
      </c>
      <c r="S77">
        <v>25.5</v>
      </c>
      <c r="T77">
        <v>0.61499999999999999</v>
      </c>
      <c r="U77">
        <v>0.32900000000000001</v>
      </c>
      <c r="V77">
        <v>0.23200000000000001</v>
      </c>
      <c r="W77">
        <v>5.3999999999999999E-2</v>
      </c>
      <c r="X77">
        <v>22318.400000000001</v>
      </c>
      <c r="Y77">
        <v>1.07966398270126</v>
      </c>
      <c r="Z77">
        <v>2.38596612400763E-2</v>
      </c>
      <c r="AA77">
        <f>(Y77+Y76)*(N77-N76)/2</f>
        <v>21.307597470803298</v>
      </c>
      <c r="AB77">
        <f>AB76</f>
        <v>569.19654307784413</v>
      </c>
    </row>
    <row r="78" spans="1:28" x14ac:dyDescent="0.2">
      <c r="A78" t="s">
        <v>189</v>
      </c>
      <c r="B78" t="s">
        <v>29</v>
      </c>
      <c r="C78">
        <v>0</v>
      </c>
      <c r="D78">
        <v>16673.666666666701</v>
      </c>
      <c r="E78" s="1">
        <v>43418</v>
      </c>
      <c r="F78" s="1">
        <v>43410.21875</v>
      </c>
      <c r="G78" s="1">
        <v>43411.208333333299</v>
      </c>
      <c r="H78">
        <v>0.98958333333575899</v>
      </c>
      <c r="I78" t="s">
        <v>163</v>
      </c>
      <c r="J78">
        <v>298</v>
      </c>
      <c r="K78">
        <v>55</v>
      </c>
      <c r="L78" t="s">
        <v>190</v>
      </c>
      <c r="M78" t="s">
        <v>191</v>
      </c>
      <c r="N78" s="2">
        <v>5</v>
      </c>
      <c r="O78">
        <v>-43.596833333333301</v>
      </c>
      <c r="P78">
        <v>-179.88466666666699</v>
      </c>
      <c r="Q78">
        <v>23402</v>
      </c>
      <c r="R78">
        <v>50704.333333333299</v>
      </c>
      <c r="S78">
        <v>25.6</v>
      </c>
      <c r="T78">
        <v>0.73199999999999998</v>
      </c>
      <c r="U78">
        <v>0.39300000000000002</v>
      </c>
      <c r="V78">
        <v>0.27400000000000002</v>
      </c>
      <c r="W78">
        <v>6.5000000000000002E-2</v>
      </c>
      <c r="X78">
        <v>21675.766666666699</v>
      </c>
      <c r="Y78">
        <v>20.167331243095699</v>
      </c>
      <c r="Z78">
        <v>2.28762502885826</v>
      </c>
      <c r="AA78">
        <f>(Y78+Y78)*(N78-0)/2</f>
        <v>100.8366562154785</v>
      </c>
      <c r="AB78">
        <f>SUM(AA78:AA83)</f>
        <v>380.29902376663227</v>
      </c>
    </row>
    <row r="79" spans="1:28" x14ac:dyDescent="0.2">
      <c r="A79" t="s">
        <v>192</v>
      </c>
      <c r="B79" t="s">
        <v>29</v>
      </c>
      <c r="C79">
        <v>0</v>
      </c>
      <c r="D79">
        <v>16858</v>
      </c>
      <c r="E79" s="1">
        <v>43418</v>
      </c>
      <c r="F79" s="1">
        <v>43410.21875</v>
      </c>
      <c r="G79" s="1">
        <v>43411.208333333299</v>
      </c>
      <c r="H79">
        <v>0.98958333333575899</v>
      </c>
      <c r="I79" t="s">
        <v>163</v>
      </c>
      <c r="J79">
        <v>298</v>
      </c>
      <c r="K79">
        <v>55</v>
      </c>
      <c r="L79" t="s">
        <v>193</v>
      </c>
      <c r="M79" t="s">
        <v>191</v>
      </c>
      <c r="N79" s="2">
        <v>12</v>
      </c>
      <c r="O79">
        <v>-43.596833333333301</v>
      </c>
      <c r="P79">
        <v>-179.88466666666699</v>
      </c>
      <c r="Q79">
        <v>17050</v>
      </c>
      <c r="R79">
        <v>36941.666666666701</v>
      </c>
      <c r="S79">
        <v>25.5</v>
      </c>
      <c r="T79">
        <v>0.61299999999999999</v>
      </c>
      <c r="U79">
        <v>0.36599999999999999</v>
      </c>
      <c r="V79">
        <v>0.19</v>
      </c>
      <c r="W79">
        <v>5.7000000000000002E-2</v>
      </c>
      <c r="X79">
        <v>21915.4</v>
      </c>
      <c r="Y79">
        <v>14.984801170781401</v>
      </c>
      <c r="Z79">
        <v>1.77480269868811</v>
      </c>
      <c r="AA79">
        <f>(Y79+Y78)*(N79-N78)/2</f>
        <v>123.03246344856984</v>
      </c>
      <c r="AB79">
        <f>AB78</f>
        <v>380.29902376663227</v>
      </c>
    </row>
    <row r="80" spans="1:28" x14ac:dyDescent="0.2">
      <c r="A80" t="s">
        <v>194</v>
      </c>
      <c r="B80" t="s">
        <v>29</v>
      </c>
      <c r="C80">
        <v>0</v>
      </c>
      <c r="D80">
        <v>15866.333333333299</v>
      </c>
      <c r="E80" s="1">
        <v>43418</v>
      </c>
      <c r="F80" s="1">
        <v>43410.21875</v>
      </c>
      <c r="G80" s="1">
        <v>43411.208333333299</v>
      </c>
      <c r="H80">
        <v>0.98958333333575899</v>
      </c>
      <c r="I80" t="s">
        <v>163</v>
      </c>
      <c r="J80">
        <v>298</v>
      </c>
      <c r="K80">
        <v>55</v>
      </c>
      <c r="L80" t="s">
        <v>195</v>
      </c>
      <c r="M80" t="s">
        <v>191</v>
      </c>
      <c r="N80" s="2">
        <v>20</v>
      </c>
      <c r="O80">
        <v>-43.596833333333301</v>
      </c>
      <c r="P80">
        <v>-179.88466666666699</v>
      </c>
      <c r="Q80">
        <v>7713</v>
      </c>
      <c r="R80">
        <v>16711.5</v>
      </c>
      <c r="S80">
        <v>25.6</v>
      </c>
      <c r="T80">
        <v>0.626</v>
      </c>
      <c r="U80">
        <v>0.40200000000000002</v>
      </c>
      <c r="V80">
        <v>0.156</v>
      </c>
      <c r="W80">
        <v>6.8000000000000005E-2</v>
      </c>
      <c r="X80">
        <v>20626.233333333301</v>
      </c>
      <c r="Y80">
        <v>7.0815618434296699</v>
      </c>
      <c r="Z80">
        <v>1.4328459537237701</v>
      </c>
      <c r="AA80">
        <f>(Y80+Y79)*(N80-N79)/2</f>
        <v>88.265452056844282</v>
      </c>
      <c r="AB80">
        <f>AB79</f>
        <v>380.29902376663227</v>
      </c>
    </row>
    <row r="81" spans="1:28" x14ac:dyDescent="0.2">
      <c r="A81" t="s">
        <v>196</v>
      </c>
      <c r="B81" t="s">
        <v>29</v>
      </c>
      <c r="C81">
        <v>0</v>
      </c>
      <c r="D81">
        <v>16209.666666666701</v>
      </c>
      <c r="E81" s="1">
        <v>43418</v>
      </c>
      <c r="F81" s="1">
        <v>43410.21875</v>
      </c>
      <c r="G81" s="1">
        <v>43411.208333333299</v>
      </c>
      <c r="H81">
        <v>0.98958333333575899</v>
      </c>
      <c r="I81" t="s">
        <v>163</v>
      </c>
      <c r="J81">
        <v>298</v>
      </c>
      <c r="K81">
        <v>55</v>
      </c>
      <c r="L81" t="s">
        <v>197</v>
      </c>
      <c r="M81" t="s">
        <v>191</v>
      </c>
      <c r="N81" s="2">
        <v>30</v>
      </c>
      <c r="O81">
        <v>-43.596833333333301</v>
      </c>
      <c r="P81">
        <v>-179.88466666666699</v>
      </c>
      <c r="Q81">
        <v>2297</v>
      </c>
      <c r="R81">
        <v>7465.25</v>
      </c>
      <c r="S81">
        <v>25.6</v>
      </c>
      <c r="T81">
        <v>0.55400000000000005</v>
      </c>
      <c r="U81">
        <v>0.33500000000000002</v>
      </c>
      <c r="V81">
        <v>0.152</v>
      </c>
      <c r="W81">
        <v>6.7000000000000004E-2</v>
      </c>
      <c r="X81">
        <v>21072.566666666698</v>
      </c>
      <c r="Y81">
        <v>2.5206058363173098</v>
      </c>
      <c r="Z81">
        <v>0.56547993767058302</v>
      </c>
      <c r="AA81">
        <f>(Y81+Y80)*(N81-N80)/2</f>
        <v>48.010838398734904</v>
      </c>
      <c r="AB81">
        <f>AB80</f>
        <v>380.29902376663227</v>
      </c>
    </row>
    <row r="82" spans="1:28" x14ac:dyDescent="0.2">
      <c r="A82" t="s">
        <v>198</v>
      </c>
      <c r="B82" t="s">
        <v>29</v>
      </c>
      <c r="C82">
        <v>0</v>
      </c>
      <c r="D82">
        <v>17637.666666666701</v>
      </c>
      <c r="E82" s="1">
        <v>43418</v>
      </c>
      <c r="F82" s="1">
        <v>43410.21875</v>
      </c>
      <c r="G82" s="1">
        <v>43411.208333333299</v>
      </c>
      <c r="H82">
        <v>0.98958333333575899</v>
      </c>
      <c r="I82" t="s">
        <v>163</v>
      </c>
      <c r="J82">
        <v>298</v>
      </c>
      <c r="K82">
        <v>55</v>
      </c>
      <c r="L82" t="s">
        <v>199</v>
      </c>
      <c r="M82" t="s">
        <v>191</v>
      </c>
      <c r="N82" s="2">
        <v>40</v>
      </c>
      <c r="O82">
        <v>-43.596833333333301</v>
      </c>
      <c r="P82">
        <v>-179.88466666666699</v>
      </c>
      <c r="Q82">
        <v>1459</v>
      </c>
      <c r="R82">
        <v>3161.1666666666702</v>
      </c>
      <c r="S82">
        <v>25.5</v>
      </c>
      <c r="T82">
        <v>0.504</v>
      </c>
      <c r="U82">
        <v>0.38</v>
      </c>
      <c r="V82">
        <v>8.2000000000000003E-2</v>
      </c>
      <c r="W82">
        <v>4.2000000000000003E-2</v>
      </c>
      <c r="X82">
        <v>22928.9666666667</v>
      </c>
      <c r="Y82">
        <v>0.64400074340802604</v>
      </c>
      <c r="Z82">
        <v>0.284393514637311</v>
      </c>
      <c r="AA82">
        <f>(Y82+Y81)*(N82-N81)/2</f>
        <v>15.823032898626678</v>
      </c>
      <c r="AB82">
        <f>AB81</f>
        <v>380.29902376663227</v>
      </c>
    </row>
    <row r="83" spans="1:28" x14ac:dyDescent="0.2">
      <c r="A83" t="s">
        <v>200</v>
      </c>
      <c r="B83" t="s">
        <v>29</v>
      </c>
      <c r="C83">
        <v>0</v>
      </c>
      <c r="D83">
        <v>16828</v>
      </c>
      <c r="E83" s="1">
        <v>43418</v>
      </c>
      <c r="F83" s="1">
        <v>43410.21875</v>
      </c>
      <c r="G83" s="1">
        <v>43411.208333333299</v>
      </c>
      <c r="H83">
        <v>0.98958333333575899</v>
      </c>
      <c r="I83" t="s">
        <v>163</v>
      </c>
      <c r="J83">
        <v>298</v>
      </c>
      <c r="K83">
        <v>55</v>
      </c>
      <c r="L83" t="s">
        <v>201</v>
      </c>
      <c r="M83" t="s">
        <v>191</v>
      </c>
      <c r="N83" s="2">
        <v>50</v>
      </c>
      <c r="O83">
        <v>-43.596833333333301</v>
      </c>
      <c r="P83">
        <v>-179.88466666666699</v>
      </c>
      <c r="Q83">
        <v>1025</v>
      </c>
      <c r="R83">
        <v>1903.57142857143</v>
      </c>
      <c r="S83">
        <v>25.7</v>
      </c>
      <c r="T83">
        <v>0.47899999999999998</v>
      </c>
      <c r="U83">
        <v>0.35399999999999998</v>
      </c>
      <c r="V83">
        <v>7.4999999999999997E-2</v>
      </c>
      <c r="W83">
        <v>0.05</v>
      </c>
      <c r="X83">
        <v>21876.400000000001</v>
      </c>
      <c r="Y83">
        <v>0.22211540626758999</v>
      </c>
      <c r="Z83">
        <v>6.9673558140881303E-2</v>
      </c>
      <c r="AA83">
        <f>(Y83+Y82)*(N83-N82)/2</f>
        <v>4.3305807483780798</v>
      </c>
      <c r="AB83">
        <f>AB82</f>
        <v>380.29902376663227</v>
      </c>
    </row>
    <row r="84" spans="1:28" x14ac:dyDescent="0.2">
      <c r="A84" t="s">
        <v>202</v>
      </c>
      <c r="B84" t="s">
        <v>29</v>
      </c>
      <c r="C84">
        <v>0</v>
      </c>
      <c r="D84">
        <v>14754</v>
      </c>
      <c r="E84" s="1">
        <v>43421</v>
      </c>
      <c r="F84" s="1">
        <v>43410.21875</v>
      </c>
      <c r="G84" s="1">
        <v>43411.208333333299</v>
      </c>
      <c r="H84">
        <v>0.98958333333575899</v>
      </c>
      <c r="I84" t="s">
        <v>203</v>
      </c>
      <c r="J84">
        <v>324</v>
      </c>
      <c r="K84">
        <v>61</v>
      </c>
      <c r="L84" t="s">
        <v>204</v>
      </c>
      <c r="M84" t="s">
        <v>205</v>
      </c>
      <c r="N84" s="2">
        <v>5</v>
      </c>
      <c r="O84">
        <v>-45.555666666666703</v>
      </c>
      <c r="P84">
        <v>-179.51650000000001</v>
      </c>
      <c r="Q84">
        <v>6794</v>
      </c>
      <c r="R84">
        <v>11040.25</v>
      </c>
      <c r="S84">
        <v>25.7</v>
      </c>
      <c r="T84">
        <v>0.14699999999999999</v>
      </c>
      <c r="U84">
        <v>0.108</v>
      </c>
      <c r="V84">
        <v>3.2000000000000001E-2</v>
      </c>
      <c r="W84">
        <v>7.0000000000000001E-3</v>
      </c>
      <c r="X84">
        <v>19180.2</v>
      </c>
      <c r="Y84">
        <v>4.4827125341319496</v>
      </c>
      <c r="Z84">
        <v>0.27316726156329202</v>
      </c>
      <c r="AA84">
        <f>(Y84+Y84)*(N84-0)/2</f>
        <v>22.413562670659747</v>
      </c>
      <c r="AB84">
        <f>SUM(AA84:AA89)</f>
        <v>183.28658347327104</v>
      </c>
    </row>
    <row r="85" spans="1:28" x14ac:dyDescent="0.2">
      <c r="A85" t="s">
        <v>206</v>
      </c>
      <c r="B85" t="s">
        <v>29</v>
      </c>
      <c r="C85">
        <v>0</v>
      </c>
      <c r="D85">
        <v>15282</v>
      </c>
      <c r="E85" s="1">
        <v>43421</v>
      </c>
      <c r="F85" s="1">
        <v>43410.21875</v>
      </c>
      <c r="G85" s="1">
        <v>43411.208333333299</v>
      </c>
      <c r="H85">
        <v>0.98958333333575899</v>
      </c>
      <c r="I85" t="s">
        <v>203</v>
      </c>
      <c r="J85">
        <v>324</v>
      </c>
      <c r="K85">
        <v>61</v>
      </c>
      <c r="L85" t="s">
        <v>207</v>
      </c>
      <c r="M85" t="s">
        <v>205</v>
      </c>
      <c r="N85" s="2">
        <v>12</v>
      </c>
      <c r="O85">
        <v>-45.555666666666703</v>
      </c>
      <c r="P85">
        <v>-179.51650000000001</v>
      </c>
      <c r="Q85">
        <v>6577</v>
      </c>
      <c r="R85">
        <v>10687.625</v>
      </c>
      <c r="S85">
        <v>25.6</v>
      </c>
      <c r="T85">
        <v>0.14199999999999999</v>
      </c>
      <c r="U85">
        <v>0.108</v>
      </c>
      <c r="V85">
        <v>2.8000000000000001E-2</v>
      </c>
      <c r="W85">
        <v>6.0000000000000001E-3</v>
      </c>
      <c r="X85">
        <v>19866.599999999999</v>
      </c>
      <c r="Y85">
        <v>4.4454409013273501</v>
      </c>
      <c r="Z85">
        <v>0.25109490963684</v>
      </c>
      <c r="AA85">
        <f>(Y85+Y84)*(N85-N84)/2</f>
        <v>31.248537024107552</v>
      </c>
      <c r="AB85">
        <f>AB84</f>
        <v>183.28658347327104</v>
      </c>
    </row>
    <row r="86" spans="1:28" x14ac:dyDescent="0.2">
      <c r="A86" t="s">
        <v>208</v>
      </c>
      <c r="B86" t="s">
        <v>29</v>
      </c>
      <c r="C86">
        <v>0</v>
      </c>
      <c r="D86">
        <v>17391.333333333299</v>
      </c>
      <c r="E86" s="1">
        <v>43421</v>
      </c>
      <c r="F86" s="1">
        <v>43410.21875</v>
      </c>
      <c r="G86" s="1">
        <v>43411.208333333299</v>
      </c>
      <c r="H86">
        <v>0.98958333333575899</v>
      </c>
      <c r="I86" t="s">
        <v>203</v>
      </c>
      <c r="J86">
        <v>324</v>
      </c>
      <c r="K86">
        <v>61</v>
      </c>
      <c r="L86" t="s">
        <v>209</v>
      </c>
      <c r="M86" t="s">
        <v>205</v>
      </c>
      <c r="N86" s="2">
        <v>25</v>
      </c>
      <c r="O86">
        <v>-45.555666666666703</v>
      </c>
      <c r="P86">
        <v>-179.51650000000001</v>
      </c>
      <c r="Q86">
        <v>4859</v>
      </c>
      <c r="R86">
        <v>7895.875</v>
      </c>
      <c r="S86">
        <v>25.6</v>
      </c>
      <c r="T86">
        <v>0.1275</v>
      </c>
      <c r="U86">
        <v>9.5000000000000001E-2</v>
      </c>
      <c r="V86">
        <v>2.6499999999999999E-2</v>
      </c>
      <c r="W86">
        <v>6.0000000000000001E-3</v>
      </c>
      <c r="X86">
        <v>22608.733333333301</v>
      </c>
      <c r="Y86">
        <v>2.6860105386937998</v>
      </c>
      <c r="Z86">
        <v>0.101158727858734</v>
      </c>
      <c r="AA86">
        <f>(Y86+Y85)*(N86-N85)/2</f>
        <v>46.354434360137475</v>
      </c>
      <c r="AB86">
        <f>AB85</f>
        <v>183.28658347327104</v>
      </c>
    </row>
    <row r="87" spans="1:28" x14ac:dyDescent="0.2">
      <c r="A87" t="s">
        <v>210</v>
      </c>
      <c r="B87" t="s">
        <v>29</v>
      </c>
      <c r="C87">
        <v>0</v>
      </c>
      <c r="D87">
        <v>14858.666666666701</v>
      </c>
      <c r="E87" s="1">
        <v>43421</v>
      </c>
      <c r="F87" s="1">
        <v>43410.21875</v>
      </c>
      <c r="G87" s="1">
        <v>43411.208333333299</v>
      </c>
      <c r="H87">
        <v>0.98958333333575899</v>
      </c>
      <c r="I87" t="s">
        <v>203</v>
      </c>
      <c r="J87">
        <v>324</v>
      </c>
      <c r="K87">
        <v>61</v>
      </c>
      <c r="L87" t="s">
        <v>211</v>
      </c>
      <c r="M87" t="s">
        <v>205</v>
      </c>
      <c r="N87" s="2">
        <v>45</v>
      </c>
      <c r="O87">
        <v>-45.555666666666703</v>
      </c>
      <c r="P87">
        <v>-179.51650000000001</v>
      </c>
      <c r="Q87">
        <v>1611</v>
      </c>
      <c r="R87">
        <v>3490.5</v>
      </c>
      <c r="S87">
        <v>25.7</v>
      </c>
      <c r="T87">
        <v>0.126</v>
      </c>
      <c r="U87">
        <v>9.5000000000000001E-2</v>
      </c>
      <c r="V87">
        <v>2.5000000000000001E-2</v>
      </c>
      <c r="W87">
        <v>6.0000000000000001E-3</v>
      </c>
      <c r="X87">
        <v>19316.266666666699</v>
      </c>
      <c r="Y87">
        <v>2.0611815148567101</v>
      </c>
      <c r="Z87">
        <v>1.08376701971728</v>
      </c>
      <c r="AA87">
        <f>(Y87+Y86)*(N87-N86)/2</f>
        <v>47.471920535505099</v>
      </c>
      <c r="AB87">
        <f>AB86</f>
        <v>183.28658347327104</v>
      </c>
    </row>
    <row r="88" spans="1:28" x14ac:dyDescent="0.2">
      <c r="A88" t="s">
        <v>212</v>
      </c>
      <c r="B88" t="s">
        <v>29</v>
      </c>
      <c r="C88">
        <v>0</v>
      </c>
      <c r="D88">
        <v>17766</v>
      </c>
      <c r="E88" s="1">
        <v>43421</v>
      </c>
      <c r="F88" s="1">
        <v>43410.21875</v>
      </c>
      <c r="G88" s="1">
        <v>43411.208333333299</v>
      </c>
      <c r="H88">
        <v>0.98958333333575899</v>
      </c>
      <c r="I88" t="s">
        <v>203</v>
      </c>
      <c r="J88">
        <v>324</v>
      </c>
      <c r="K88">
        <v>61</v>
      </c>
      <c r="L88" t="s">
        <v>213</v>
      </c>
      <c r="M88" t="s">
        <v>205</v>
      </c>
      <c r="N88" s="2">
        <v>70</v>
      </c>
      <c r="O88">
        <v>-45.555666666666703</v>
      </c>
      <c r="P88">
        <v>-179.51650000000001</v>
      </c>
      <c r="Q88">
        <v>1657</v>
      </c>
      <c r="R88">
        <v>3590.1666666666702</v>
      </c>
      <c r="S88">
        <v>25.9</v>
      </c>
      <c r="T88">
        <v>0.19400000000000001</v>
      </c>
      <c r="U88">
        <v>0.16700000000000001</v>
      </c>
      <c r="V88">
        <v>2.5000000000000001E-2</v>
      </c>
      <c r="W88">
        <v>2E-3</v>
      </c>
      <c r="X88">
        <v>23095.8</v>
      </c>
      <c r="AA88">
        <f>(Y88+Y87)*(N88-N87)/2</f>
        <v>25.764768935708876</v>
      </c>
      <c r="AB88">
        <f>AB87</f>
        <v>183.28658347327104</v>
      </c>
    </row>
    <row r="89" spans="1:28" x14ac:dyDescent="0.2">
      <c r="A89" t="s">
        <v>214</v>
      </c>
      <c r="B89" t="s">
        <v>29</v>
      </c>
      <c r="C89">
        <v>0</v>
      </c>
      <c r="D89">
        <v>15476</v>
      </c>
      <c r="E89" s="1">
        <v>43421</v>
      </c>
      <c r="F89" s="1">
        <v>43410.21875</v>
      </c>
      <c r="G89" s="1">
        <v>43411.208333333299</v>
      </c>
      <c r="H89">
        <v>0.98958333333575899</v>
      </c>
      <c r="I89" t="s">
        <v>203</v>
      </c>
      <c r="J89">
        <v>324</v>
      </c>
      <c r="K89">
        <v>61</v>
      </c>
      <c r="L89" t="s">
        <v>215</v>
      </c>
      <c r="M89" t="s">
        <v>205</v>
      </c>
      <c r="N89" s="2">
        <v>90</v>
      </c>
      <c r="O89">
        <v>-45.555666666666703</v>
      </c>
      <c r="P89">
        <v>-179.51650000000001</v>
      </c>
      <c r="Q89">
        <v>2023</v>
      </c>
      <c r="R89">
        <v>3287.375</v>
      </c>
      <c r="S89">
        <v>25.7</v>
      </c>
      <c r="T89">
        <v>0.19400000000000001</v>
      </c>
      <c r="U89">
        <v>0.16700000000000001</v>
      </c>
      <c r="V89">
        <v>2.5000000000000001E-2</v>
      </c>
      <c r="W89">
        <v>2E-3</v>
      </c>
      <c r="X89">
        <v>20118.8</v>
      </c>
      <c r="Y89">
        <v>1.0033359947152301</v>
      </c>
      <c r="Z89">
        <v>0.198870827121751</v>
      </c>
      <c r="AA89">
        <f>(Y89+Y88)*(N89-N88)/2</f>
        <v>10.033359947152301</v>
      </c>
      <c r="AB89">
        <f>AB88</f>
        <v>183.28658347327104</v>
      </c>
    </row>
    <row r="90" spans="1:28" x14ac:dyDescent="0.2">
      <c r="A90" t="s">
        <v>216</v>
      </c>
      <c r="B90" t="s">
        <v>29</v>
      </c>
      <c r="C90">
        <v>0</v>
      </c>
      <c r="D90">
        <v>15956.666666666701</v>
      </c>
      <c r="E90" s="1">
        <v>43421</v>
      </c>
      <c r="F90" s="1">
        <v>43410.21875</v>
      </c>
      <c r="G90" s="1">
        <v>43411.208333333299</v>
      </c>
      <c r="H90">
        <v>0.98958333333575899</v>
      </c>
      <c r="I90" t="s">
        <v>203</v>
      </c>
      <c r="J90">
        <v>339</v>
      </c>
      <c r="K90">
        <v>64</v>
      </c>
      <c r="L90" t="s">
        <v>217</v>
      </c>
      <c r="M90" t="s">
        <v>218</v>
      </c>
      <c r="N90" s="2">
        <v>5</v>
      </c>
      <c r="O90">
        <v>-45.5371666666667</v>
      </c>
      <c r="P90">
        <v>-179.57883333333299</v>
      </c>
      <c r="Q90">
        <v>8350</v>
      </c>
      <c r="R90">
        <v>13568.75</v>
      </c>
      <c r="S90">
        <v>25.7</v>
      </c>
      <c r="T90">
        <v>0.17299999999999999</v>
      </c>
      <c r="U90">
        <v>0.124</v>
      </c>
      <c r="V90">
        <v>3.7999999999999999E-2</v>
      </c>
      <c r="W90">
        <v>1.0999999999999999E-2</v>
      </c>
      <c r="X90">
        <v>20743.666666666701</v>
      </c>
      <c r="Y90">
        <v>5.19519030706895</v>
      </c>
      <c r="Z90">
        <v>0.17952940276170901</v>
      </c>
      <c r="AA90">
        <f>(Y90+Y90)*(N90-0)/2</f>
        <v>25.975951535344748</v>
      </c>
      <c r="AB90">
        <f>SUM(AA90:AA95)</f>
        <v>250.55398201548385</v>
      </c>
    </row>
    <row r="91" spans="1:28" x14ac:dyDescent="0.2">
      <c r="A91" t="s">
        <v>219</v>
      </c>
      <c r="B91" t="s">
        <v>29</v>
      </c>
      <c r="C91">
        <v>0</v>
      </c>
      <c r="D91">
        <v>17281.333333333299</v>
      </c>
      <c r="E91" s="1">
        <v>43422</v>
      </c>
      <c r="F91" s="1">
        <v>43410.21875</v>
      </c>
      <c r="G91" s="1">
        <v>43411.208333333299</v>
      </c>
      <c r="H91">
        <v>0.98958333333575899</v>
      </c>
      <c r="I91" t="s">
        <v>203</v>
      </c>
      <c r="J91">
        <v>339</v>
      </c>
      <c r="K91">
        <v>64</v>
      </c>
      <c r="L91" t="s">
        <v>220</v>
      </c>
      <c r="M91" t="s">
        <v>218</v>
      </c>
      <c r="N91" s="2">
        <v>12</v>
      </c>
      <c r="O91">
        <v>-45.5371666666667</v>
      </c>
      <c r="P91">
        <v>-179.57883333333299</v>
      </c>
      <c r="Q91">
        <v>8053</v>
      </c>
      <c r="R91">
        <v>13086.125</v>
      </c>
      <c r="S91">
        <v>25.7</v>
      </c>
      <c r="T91">
        <v>0.159</v>
      </c>
      <c r="U91">
        <v>0.115</v>
      </c>
      <c r="V91">
        <v>3.5999999999999997E-2</v>
      </c>
      <c r="W91">
        <v>8.0000000000000002E-3</v>
      </c>
      <c r="X91">
        <v>22465.733333333301</v>
      </c>
      <c r="Y91">
        <v>4.3227694669077499</v>
      </c>
      <c r="Z91">
        <v>0.19675867888843401</v>
      </c>
      <c r="AA91">
        <f>(Y91+Y90)*(N91-N90)/2</f>
        <v>33.312859208918447</v>
      </c>
      <c r="AB91">
        <f>AB90</f>
        <v>250.55398201548385</v>
      </c>
    </row>
    <row r="92" spans="1:28" x14ac:dyDescent="0.2">
      <c r="A92" t="s">
        <v>221</v>
      </c>
      <c r="B92" t="s">
        <v>29</v>
      </c>
      <c r="C92">
        <v>0</v>
      </c>
      <c r="D92">
        <v>17091.333333333299</v>
      </c>
      <c r="E92" s="1">
        <v>43422</v>
      </c>
      <c r="F92" s="1">
        <v>43410.21875</v>
      </c>
      <c r="G92" s="1">
        <v>43411.208333333299</v>
      </c>
      <c r="H92">
        <v>0.98958333333575899</v>
      </c>
      <c r="I92" t="s">
        <v>203</v>
      </c>
      <c r="J92">
        <v>339</v>
      </c>
      <c r="K92">
        <v>64</v>
      </c>
      <c r="L92" t="s">
        <v>222</v>
      </c>
      <c r="M92" t="s">
        <v>218</v>
      </c>
      <c r="N92" s="2">
        <v>25</v>
      </c>
      <c r="O92">
        <v>-45.5371666666667</v>
      </c>
      <c r="P92">
        <v>-179.57883333333299</v>
      </c>
      <c r="Q92">
        <v>7187</v>
      </c>
      <c r="R92">
        <v>11678.875</v>
      </c>
      <c r="S92">
        <v>25.5</v>
      </c>
      <c r="T92">
        <v>0.159</v>
      </c>
      <c r="U92">
        <v>0.12</v>
      </c>
      <c r="V92">
        <v>3.1E-2</v>
      </c>
      <c r="W92">
        <v>8.0000000000000002E-3</v>
      </c>
      <c r="X92">
        <v>22218.733333333301</v>
      </c>
      <c r="Y92">
        <v>4.0565251481225202</v>
      </c>
      <c r="Z92">
        <v>0.21126308794870299</v>
      </c>
      <c r="AA92">
        <f>(Y92+Y91)*(N92-N91)/2</f>
        <v>54.465414997696755</v>
      </c>
      <c r="AB92">
        <f>AB91</f>
        <v>250.55398201548385</v>
      </c>
    </row>
    <row r="93" spans="1:28" x14ac:dyDescent="0.2">
      <c r="A93" t="s">
        <v>223</v>
      </c>
      <c r="B93" t="s">
        <v>29</v>
      </c>
      <c r="C93">
        <v>0</v>
      </c>
      <c r="D93">
        <v>15447.5</v>
      </c>
      <c r="E93" s="1">
        <v>43422</v>
      </c>
      <c r="F93" s="1">
        <v>43410.21875</v>
      </c>
      <c r="G93" s="1">
        <v>43411.208333333299</v>
      </c>
      <c r="H93">
        <v>0.98958333333575899</v>
      </c>
      <c r="I93" t="s">
        <v>203</v>
      </c>
      <c r="J93">
        <v>339</v>
      </c>
      <c r="K93">
        <v>64</v>
      </c>
      <c r="L93" t="s">
        <v>224</v>
      </c>
      <c r="M93" t="s">
        <v>218</v>
      </c>
      <c r="N93" s="2">
        <v>45</v>
      </c>
      <c r="O93">
        <v>-45.5371666666667</v>
      </c>
      <c r="P93">
        <v>-179.57883333333299</v>
      </c>
      <c r="Q93">
        <v>4720</v>
      </c>
      <c r="R93">
        <v>7670</v>
      </c>
      <c r="S93">
        <v>25.6</v>
      </c>
      <c r="T93">
        <v>0.19700000000000001</v>
      </c>
      <c r="U93">
        <v>0.13400000000000001</v>
      </c>
      <c r="V93">
        <v>5.1999999999999998E-2</v>
      </c>
      <c r="W93">
        <v>1.0999999999999999E-2</v>
      </c>
      <c r="X93">
        <v>20081.75</v>
      </c>
      <c r="Y93">
        <v>2.9753099154501199</v>
      </c>
      <c r="Z93">
        <v>8.5893348211874096E-2</v>
      </c>
      <c r="AA93">
        <f>(Y93+Y92)*(N93-N92)/2</f>
        <v>70.318350635726404</v>
      </c>
      <c r="AB93">
        <f>AB92</f>
        <v>250.55398201548385</v>
      </c>
    </row>
    <row r="94" spans="1:28" x14ac:dyDescent="0.2">
      <c r="A94" t="s">
        <v>225</v>
      </c>
      <c r="B94" t="s">
        <v>29</v>
      </c>
      <c r="C94">
        <v>1</v>
      </c>
      <c r="D94">
        <v>15216</v>
      </c>
      <c r="E94" s="1">
        <v>43422</v>
      </c>
      <c r="F94" s="1">
        <v>43410.21875</v>
      </c>
      <c r="G94" s="1">
        <v>43411.208333333299</v>
      </c>
      <c r="H94">
        <v>0.98958333333575899</v>
      </c>
      <c r="I94" t="s">
        <v>203</v>
      </c>
      <c r="J94">
        <v>339</v>
      </c>
      <c r="K94">
        <v>64</v>
      </c>
      <c r="L94" t="s">
        <v>226</v>
      </c>
      <c r="M94" t="s">
        <v>218</v>
      </c>
      <c r="N94" s="2">
        <v>70</v>
      </c>
      <c r="O94">
        <v>-45.5371666666667</v>
      </c>
      <c r="P94">
        <v>-179.57883333333299</v>
      </c>
      <c r="Q94">
        <v>27</v>
      </c>
      <c r="R94">
        <v>43.875</v>
      </c>
      <c r="S94">
        <v>25.7</v>
      </c>
      <c r="T94">
        <v>0.441</v>
      </c>
      <c r="U94">
        <v>0.27800000000000002</v>
      </c>
      <c r="V94">
        <v>6.2E-2</v>
      </c>
      <c r="W94">
        <v>0.10100000000000001</v>
      </c>
      <c r="X94">
        <v>19780.8</v>
      </c>
      <c r="Y94">
        <v>1.0650920616244</v>
      </c>
      <c r="Z94">
        <v>1.48792341463084</v>
      </c>
      <c r="AA94">
        <f>(Y94+Y93)*(N94-N93)/2</f>
        <v>50.505024713431503</v>
      </c>
      <c r="AB94">
        <f>AB93</f>
        <v>250.55398201548385</v>
      </c>
    </row>
    <row r="95" spans="1:28" x14ac:dyDescent="0.2">
      <c r="A95" t="s">
        <v>227</v>
      </c>
      <c r="B95" t="s">
        <v>29</v>
      </c>
      <c r="C95">
        <v>0</v>
      </c>
      <c r="D95">
        <v>14858.666666666701</v>
      </c>
      <c r="E95" s="1">
        <v>43422</v>
      </c>
      <c r="F95" s="1">
        <v>43410.21875</v>
      </c>
      <c r="G95" s="1">
        <v>43411.208333333299</v>
      </c>
      <c r="H95">
        <v>0.98958333333575899</v>
      </c>
      <c r="I95" t="s">
        <v>203</v>
      </c>
      <c r="J95">
        <v>339</v>
      </c>
      <c r="K95">
        <v>64</v>
      </c>
      <c r="L95" t="s">
        <v>228</v>
      </c>
      <c r="M95" t="s">
        <v>218</v>
      </c>
      <c r="N95" s="2">
        <v>100</v>
      </c>
      <c r="O95">
        <v>-45.5371666666667</v>
      </c>
      <c r="P95">
        <v>-179.57883333333299</v>
      </c>
      <c r="Q95">
        <v>563</v>
      </c>
      <c r="R95">
        <v>914.875</v>
      </c>
      <c r="S95">
        <v>25.8</v>
      </c>
      <c r="T95">
        <v>0.254</v>
      </c>
      <c r="U95">
        <v>0.21099999999999999</v>
      </c>
      <c r="V95">
        <v>3.6999999999999998E-2</v>
      </c>
      <c r="W95">
        <v>6.0000000000000001E-3</v>
      </c>
      <c r="X95">
        <v>19316.266666666699</v>
      </c>
      <c r="AA95">
        <f>(Y95+Y94)*(N95-N94)/2</f>
        <v>15.976380924366</v>
      </c>
      <c r="AB95">
        <f>AB94</f>
        <v>250.55398201548385</v>
      </c>
    </row>
    <row r="96" spans="1:28" x14ac:dyDescent="0.2">
      <c r="A96" t="s">
        <v>229</v>
      </c>
      <c r="B96" t="s">
        <v>29</v>
      </c>
      <c r="C96">
        <v>0</v>
      </c>
      <c r="D96">
        <v>14754</v>
      </c>
      <c r="E96" s="1">
        <v>43423</v>
      </c>
      <c r="F96" s="1">
        <v>43410.21875</v>
      </c>
      <c r="G96" s="1">
        <v>43411.208333333299</v>
      </c>
      <c r="H96">
        <v>0.98958333333575899</v>
      </c>
      <c r="I96" t="s">
        <v>203</v>
      </c>
      <c r="J96">
        <v>353</v>
      </c>
      <c r="K96">
        <v>67</v>
      </c>
      <c r="L96" t="s">
        <v>230</v>
      </c>
      <c r="M96" t="s">
        <v>231</v>
      </c>
      <c r="N96" s="2">
        <v>5</v>
      </c>
      <c r="O96">
        <v>-45.524833333333298</v>
      </c>
      <c r="P96">
        <v>179.634166666667</v>
      </c>
      <c r="Q96">
        <v>9345</v>
      </c>
      <c r="R96">
        <v>15185.625</v>
      </c>
      <c r="S96">
        <v>25.6</v>
      </c>
      <c r="T96">
        <v>0.20399999999999999</v>
      </c>
      <c r="U96">
        <v>0.14399999999999999</v>
      </c>
      <c r="V96">
        <v>4.7E-2</v>
      </c>
      <c r="W96">
        <v>1.2999999999999999E-2</v>
      </c>
      <c r="X96">
        <v>19180.2</v>
      </c>
      <c r="Y96">
        <v>6.40050367729628</v>
      </c>
      <c r="Z96">
        <v>0.21362058208051701</v>
      </c>
      <c r="AA96">
        <f>(Y96+Y96)*(N96-0)/2</f>
        <v>32.002518386481398</v>
      </c>
      <c r="AB96">
        <f>SUM(AA96:AA101)</f>
        <v>265.63793775000414</v>
      </c>
    </row>
    <row r="97" spans="1:28" x14ac:dyDescent="0.2">
      <c r="A97" t="s">
        <v>232</v>
      </c>
      <c r="B97" t="s">
        <v>29</v>
      </c>
      <c r="C97">
        <v>0</v>
      </c>
      <c r="D97">
        <v>15938.333333333299</v>
      </c>
      <c r="E97" s="1">
        <v>43423</v>
      </c>
      <c r="F97" s="1">
        <v>43410.21875</v>
      </c>
      <c r="G97" s="1">
        <v>43411.208333333299</v>
      </c>
      <c r="H97">
        <v>0.98958333333575899</v>
      </c>
      <c r="I97" t="s">
        <v>203</v>
      </c>
      <c r="J97">
        <v>353</v>
      </c>
      <c r="K97">
        <v>67</v>
      </c>
      <c r="L97" t="s">
        <v>233</v>
      </c>
      <c r="M97" t="s">
        <v>231</v>
      </c>
      <c r="N97" s="2">
        <v>12</v>
      </c>
      <c r="O97">
        <v>-45.524833333333298</v>
      </c>
      <c r="P97">
        <v>179.634166666667</v>
      </c>
      <c r="Q97">
        <v>7274</v>
      </c>
      <c r="R97">
        <v>15760.333333333299</v>
      </c>
      <c r="S97">
        <v>25.7</v>
      </c>
      <c r="T97">
        <v>0.187</v>
      </c>
      <c r="U97">
        <v>0.127</v>
      </c>
      <c r="V97">
        <v>4.8000000000000001E-2</v>
      </c>
      <c r="W97">
        <v>1.2E-2</v>
      </c>
      <c r="X97">
        <v>20719.833333333299</v>
      </c>
      <c r="Y97">
        <v>5.7137079795851697</v>
      </c>
      <c r="Z97">
        <v>0.29548323674965699</v>
      </c>
      <c r="AA97">
        <f>(Y97+Y96)*(N97-N96)/2</f>
        <v>42.399740799085073</v>
      </c>
      <c r="AB97">
        <f>AB96</f>
        <v>265.63793775000414</v>
      </c>
    </row>
    <row r="98" spans="1:28" x14ac:dyDescent="0.2">
      <c r="A98" t="s">
        <v>234</v>
      </c>
      <c r="B98" t="s">
        <v>29</v>
      </c>
      <c r="C98">
        <v>0</v>
      </c>
      <c r="D98">
        <v>17062.666666666701</v>
      </c>
      <c r="E98" s="1">
        <v>43423</v>
      </c>
      <c r="F98" s="1">
        <v>43410.21875</v>
      </c>
      <c r="G98" s="1">
        <v>43411.208333333299</v>
      </c>
      <c r="H98">
        <v>0.98958333333575899</v>
      </c>
      <c r="I98" t="s">
        <v>203</v>
      </c>
      <c r="J98">
        <v>353</v>
      </c>
      <c r="K98">
        <v>67</v>
      </c>
      <c r="L98" t="s">
        <v>235</v>
      </c>
      <c r="M98" t="s">
        <v>231</v>
      </c>
      <c r="N98" s="2">
        <v>30</v>
      </c>
      <c r="O98">
        <v>-45.524833333333298</v>
      </c>
      <c r="P98">
        <v>179.634166666667</v>
      </c>
      <c r="Q98">
        <v>6773</v>
      </c>
      <c r="R98">
        <v>11006.125</v>
      </c>
      <c r="S98">
        <v>25.6</v>
      </c>
      <c r="T98">
        <v>0.193</v>
      </c>
      <c r="U98">
        <v>0.14299999999999999</v>
      </c>
      <c r="V98">
        <v>3.7999999999999999E-2</v>
      </c>
      <c r="W98">
        <v>1.2E-2</v>
      </c>
      <c r="X98">
        <v>22181.4666666667</v>
      </c>
      <c r="Y98">
        <v>3.7147589057187398</v>
      </c>
      <c r="Z98">
        <v>0.36709945087166701</v>
      </c>
      <c r="AA98">
        <f>(Y98+Y97)*(N98-N97)/2</f>
        <v>84.856201967735174</v>
      </c>
      <c r="AB98">
        <f>AB97</f>
        <v>265.63793775000414</v>
      </c>
    </row>
    <row r="99" spans="1:28" x14ac:dyDescent="0.2">
      <c r="A99" t="s">
        <v>236</v>
      </c>
      <c r="B99" t="s">
        <v>29</v>
      </c>
      <c r="C99">
        <v>0</v>
      </c>
      <c r="D99">
        <v>15447.5</v>
      </c>
      <c r="E99" s="1">
        <v>43423</v>
      </c>
      <c r="F99" s="1">
        <v>43410.21875</v>
      </c>
      <c r="G99" s="1">
        <v>43411.208333333299</v>
      </c>
      <c r="H99">
        <v>0.98958333333575899</v>
      </c>
      <c r="I99" t="s">
        <v>203</v>
      </c>
      <c r="J99">
        <v>353</v>
      </c>
      <c r="K99">
        <v>67</v>
      </c>
      <c r="L99" t="s">
        <v>237</v>
      </c>
      <c r="M99" t="s">
        <v>231</v>
      </c>
      <c r="N99" s="2">
        <v>50</v>
      </c>
      <c r="O99">
        <v>-45.524833333333298</v>
      </c>
      <c r="P99">
        <v>179.634166666667</v>
      </c>
      <c r="Q99">
        <v>6344</v>
      </c>
      <c r="R99">
        <v>10309</v>
      </c>
      <c r="S99">
        <v>25.6</v>
      </c>
      <c r="T99">
        <v>0.40300000000000002</v>
      </c>
      <c r="U99">
        <v>0.27300000000000002</v>
      </c>
      <c r="V99">
        <v>6.0999999999999999E-2</v>
      </c>
      <c r="W99">
        <v>6.9000000000000006E-2</v>
      </c>
      <c r="X99">
        <v>20081.75</v>
      </c>
      <c r="Y99">
        <v>3.9097438902599899</v>
      </c>
      <c r="Z99">
        <v>0.169290896349585</v>
      </c>
      <c r="AA99">
        <f>(Y99+Y98)*(N99-N98)/2</f>
        <v>76.245027959787294</v>
      </c>
      <c r="AB99">
        <f>AB98</f>
        <v>265.63793775000414</v>
      </c>
    </row>
    <row r="100" spans="1:28" x14ac:dyDescent="0.2">
      <c r="A100" t="s">
        <v>238</v>
      </c>
      <c r="B100" t="s">
        <v>29</v>
      </c>
      <c r="C100">
        <v>0</v>
      </c>
      <c r="D100">
        <v>15368</v>
      </c>
      <c r="E100" s="1">
        <v>43423</v>
      </c>
      <c r="F100" s="1">
        <v>43410.21875</v>
      </c>
      <c r="G100" s="1">
        <v>43411.208333333299</v>
      </c>
      <c r="H100">
        <v>0.98958333333575899</v>
      </c>
      <c r="I100" t="s">
        <v>203</v>
      </c>
      <c r="J100">
        <v>353</v>
      </c>
      <c r="K100">
        <v>67</v>
      </c>
      <c r="L100" t="s">
        <v>239</v>
      </c>
      <c r="M100" t="s">
        <v>231</v>
      </c>
      <c r="N100" s="2">
        <v>60</v>
      </c>
      <c r="O100">
        <v>-45.524833333333298</v>
      </c>
      <c r="P100">
        <v>179.634166666667</v>
      </c>
      <c r="Q100">
        <v>1753</v>
      </c>
      <c r="R100">
        <v>2848.625</v>
      </c>
      <c r="S100">
        <v>25.7</v>
      </c>
      <c r="T100">
        <v>0.41499999999999998</v>
      </c>
      <c r="U100">
        <v>0.249</v>
      </c>
      <c r="V100">
        <v>0.06</v>
      </c>
      <c r="W100">
        <v>0.106</v>
      </c>
      <c r="X100">
        <v>19978.400000000001</v>
      </c>
      <c r="Y100">
        <v>0.90494643688646403</v>
      </c>
      <c r="Z100">
        <v>1.2904041628534699</v>
      </c>
      <c r="AA100">
        <f>(Y100+Y99)*(N100-N99)/2</f>
        <v>24.073451635732269</v>
      </c>
      <c r="AB100">
        <f>AB99</f>
        <v>265.63793775000414</v>
      </c>
    </row>
    <row r="101" spans="1:28" x14ac:dyDescent="0.2">
      <c r="A101" t="s">
        <v>240</v>
      </c>
      <c r="B101" t="s">
        <v>29</v>
      </c>
      <c r="C101">
        <v>0</v>
      </c>
      <c r="D101">
        <v>15095</v>
      </c>
      <c r="E101" s="1">
        <v>43423</v>
      </c>
      <c r="F101" s="1">
        <v>43410.21875</v>
      </c>
      <c r="G101" s="1">
        <v>43411.208333333299</v>
      </c>
      <c r="H101">
        <v>0.98958333333575899</v>
      </c>
      <c r="I101" t="s">
        <v>203</v>
      </c>
      <c r="J101">
        <v>353</v>
      </c>
      <c r="K101">
        <v>67</v>
      </c>
      <c r="L101" t="s">
        <v>241</v>
      </c>
      <c r="M101" t="s">
        <v>231</v>
      </c>
      <c r="N101" s="2">
        <v>70</v>
      </c>
      <c r="O101">
        <v>-45.524833333333298</v>
      </c>
      <c r="P101">
        <v>179.634166666667</v>
      </c>
      <c r="Q101">
        <v>1774</v>
      </c>
      <c r="R101">
        <v>2882.75</v>
      </c>
      <c r="S101">
        <v>25.8</v>
      </c>
      <c r="T101">
        <v>0.38600000000000001</v>
      </c>
      <c r="U101">
        <v>0.32400000000000001</v>
      </c>
      <c r="V101">
        <v>3.9E-2</v>
      </c>
      <c r="W101">
        <v>2.3E-2</v>
      </c>
      <c r="X101">
        <v>19623.5</v>
      </c>
      <c r="Y101">
        <v>0.30725296335011698</v>
      </c>
      <c r="Z101">
        <v>0.56472973608078503</v>
      </c>
      <c r="AA101">
        <f>(Y101+Y100)*(N101-N100)/2</f>
        <v>6.0609970011829049</v>
      </c>
      <c r="AB101">
        <f>AB100</f>
        <v>265.63793775000414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5B2B-3775-1F42-BFE7-A6B995316739}">
  <dimension ref="A1:B21"/>
  <sheetViews>
    <sheetView workbookViewId="0">
      <selection activeCell="B8" sqref="B8"/>
    </sheetView>
  </sheetViews>
  <sheetFormatPr baseColWidth="10" defaultRowHeight="15" x14ac:dyDescent="0.2"/>
  <sheetData>
    <row r="1" spans="1:2" x14ac:dyDescent="0.2">
      <c r="A1" t="s">
        <v>7</v>
      </c>
    </row>
    <row r="2" spans="1:2" x14ac:dyDescent="0.2">
      <c r="A2" t="s">
        <v>8</v>
      </c>
    </row>
    <row r="3" spans="1:2" x14ac:dyDescent="0.2">
      <c r="A3" t="s">
        <v>9</v>
      </c>
    </row>
    <row r="4" spans="1:2" x14ac:dyDescent="0.2">
      <c r="A4" t="s">
        <v>10</v>
      </c>
    </row>
    <row r="5" spans="1:2" x14ac:dyDescent="0.2">
      <c r="A5" t="s">
        <v>11</v>
      </c>
    </row>
    <row r="6" spans="1:2" x14ac:dyDescent="0.2">
      <c r="A6" t="s">
        <v>12</v>
      </c>
    </row>
    <row r="7" spans="1:2" x14ac:dyDescent="0.2">
      <c r="A7" s="2" t="s">
        <v>13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  <c r="B10" t="s">
        <v>253</v>
      </c>
    </row>
    <row r="11" spans="1:2" x14ac:dyDescent="0.2">
      <c r="A11" t="s">
        <v>17</v>
      </c>
      <c r="B11" t="s">
        <v>254</v>
      </c>
    </row>
    <row r="12" spans="1:2" x14ac:dyDescent="0.2">
      <c r="A12" t="s">
        <v>18</v>
      </c>
      <c r="B12" t="s">
        <v>255</v>
      </c>
    </row>
    <row r="13" spans="1:2" x14ac:dyDescent="0.2">
      <c r="A13" t="s">
        <v>19</v>
      </c>
      <c r="B13" t="s">
        <v>256</v>
      </c>
    </row>
    <row r="14" spans="1:2" x14ac:dyDescent="0.2">
      <c r="A14" t="s">
        <v>20</v>
      </c>
      <c r="B14" t="s">
        <v>257</v>
      </c>
    </row>
    <row r="15" spans="1:2" x14ac:dyDescent="0.2">
      <c r="A15" t="s">
        <v>21</v>
      </c>
      <c r="B15" t="s">
        <v>258</v>
      </c>
    </row>
    <row r="16" spans="1:2" x14ac:dyDescent="0.2">
      <c r="A16" t="s">
        <v>22</v>
      </c>
      <c r="B16" t="s">
        <v>259</v>
      </c>
    </row>
    <row r="17" spans="1:2" x14ac:dyDescent="0.2">
      <c r="A17" t="s">
        <v>23</v>
      </c>
      <c r="B17" t="s">
        <v>260</v>
      </c>
    </row>
    <row r="18" spans="1:2" x14ac:dyDescent="0.2">
      <c r="A18" t="s">
        <v>24</v>
      </c>
      <c r="B18" t="s">
        <v>261</v>
      </c>
    </row>
    <row r="19" spans="1:2" x14ac:dyDescent="0.2">
      <c r="A19" t="s">
        <v>25</v>
      </c>
      <c r="B19" t="s">
        <v>262</v>
      </c>
    </row>
    <row r="20" spans="1:2" x14ac:dyDescent="0.2">
      <c r="A20" t="s">
        <v>26</v>
      </c>
      <c r="B20" t="s">
        <v>263</v>
      </c>
    </row>
    <row r="21" spans="1:2" x14ac:dyDescent="0.2">
      <c r="A21" t="s">
        <v>27</v>
      </c>
      <c r="B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2019-09-05T18:24:15Z</dcterms:created>
  <dcterms:modified xsi:type="dcterms:W3CDTF">2022-10-30T07:56:22Z</dcterms:modified>
</cp:coreProperties>
</file>